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Cdr\Dropbox\Dressuur selectie KMD\Dressuur NRC\"/>
    </mc:Choice>
  </mc:AlternateContent>
  <xr:revisionPtr revIDLastSave="0" documentId="13_ncr:1_{A9CCDCC1-536F-4314-9165-7690EBECFF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xie" sheetId="2" r:id="rId1"/>
    <sheet name="Pony-dr" sheetId="1" r:id="rId2"/>
    <sheet name="Ponysalgemeen" sheetId="3" r:id="rId3"/>
    <sheet name="Ponyspringen" sheetId="4" r:id="rId4"/>
    <sheet name="Paardenspringen" sheetId="5" r:id="rId5"/>
    <sheet name="paardendressuur" sheetId="6" r:id="rId6"/>
    <sheet name="paardenalgemeen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7" l="1"/>
  <c r="L8" i="7" s="1"/>
  <c r="J6" i="7"/>
  <c r="L6" i="7" s="1"/>
  <c r="J7" i="7"/>
  <c r="L7" i="7" s="1"/>
  <c r="J5" i="7"/>
  <c r="L5" i="7" s="1"/>
  <c r="J3" i="7"/>
  <c r="L3" i="7" s="1"/>
  <c r="J4" i="7"/>
  <c r="L4" i="7" s="1"/>
  <c r="H15" i="5"/>
  <c r="H14" i="5"/>
  <c r="H10" i="5"/>
  <c r="H13" i="5"/>
  <c r="H12" i="5"/>
  <c r="H11" i="5"/>
  <c r="H9" i="5"/>
  <c r="H16" i="5"/>
  <c r="H6" i="5"/>
  <c r="H5" i="5"/>
  <c r="H4" i="5"/>
  <c r="H3" i="5"/>
  <c r="I18" i="4"/>
  <c r="I17" i="4"/>
  <c r="I16" i="4"/>
  <c r="I15" i="4"/>
  <c r="I12" i="4"/>
  <c r="I9" i="4"/>
  <c r="I11" i="4"/>
  <c r="I10" i="4"/>
  <c r="I8" i="4"/>
  <c r="I7" i="4"/>
  <c r="I6" i="4"/>
  <c r="I5" i="4"/>
  <c r="I4" i="4"/>
  <c r="F22" i="2"/>
  <c r="H22" i="2" s="1"/>
  <c r="F21" i="2"/>
  <c r="H21" i="2" s="1"/>
  <c r="F24" i="2"/>
  <c r="H24" i="2" s="1"/>
  <c r="F20" i="2"/>
  <c r="H20" i="2" s="1"/>
  <c r="F23" i="2"/>
  <c r="H23" i="2" s="1"/>
  <c r="G12" i="3"/>
  <c r="I12" i="3" s="1"/>
  <c r="G11" i="3"/>
  <c r="I11" i="3" s="1"/>
  <c r="G10" i="3"/>
  <c r="I10" i="3" s="1"/>
  <c r="G9" i="3"/>
  <c r="I9" i="3" s="1"/>
  <c r="G6" i="3"/>
  <c r="I6" i="3" s="1"/>
  <c r="G8" i="3"/>
  <c r="I8" i="3" s="1"/>
  <c r="G7" i="3"/>
  <c r="I7" i="3" s="1"/>
  <c r="G3" i="3"/>
  <c r="I3" i="3" s="1"/>
  <c r="G5" i="3"/>
  <c r="I5" i="3" s="1"/>
  <c r="G4" i="3"/>
  <c r="I4" i="3" s="1"/>
</calcChain>
</file>

<file path=xl/sharedStrings.xml><?xml version="1.0" encoding="utf-8"?>
<sst xmlns="http://schemas.openxmlformats.org/spreadsheetml/2006/main" count="530" uniqueCount="246">
  <si>
    <t>Rang</t>
  </si>
  <si>
    <t>Ruiter</t>
  </si>
  <si>
    <t>Pony</t>
  </si>
  <si>
    <t>Vader</t>
  </si>
  <si>
    <t>prc.</t>
  </si>
  <si>
    <t>C</t>
  </si>
  <si>
    <t>Gwenn vd Berg</t>
  </si>
  <si>
    <t>Silver</t>
  </si>
  <si>
    <t>79 (1)</t>
  </si>
  <si>
    <t>Elise van der Pluijm</t>
  </si>
  <si>
    <t>Mickey</t>
  </si>
  <si>
    <t>111 (2)</t>
  </si>
  <si>
    <t>Sanna Vos</t>
  </si>
  <si>
    <t>Kyan</t>
  </si>
  <si>
    <t>77 (3)</t>
  </si>
  <si>
    <t>Tessa Koetsier</t>
  </si>
  <si>
    <t>Elsje</t>
  </si>
  <si>
    <t>108 (4)</t>
  </si>
  <si>
    <t>Evelise Davelaar</t>
  </si>
  <si>
    <t>Samira</t>
  </si>
  <si>
    <t>74 (5)</t>
  </si>
  <si>
    <t>Lisa van Zeeburg</t>
  </si>
  <si>
    <t>Elsa</t>
  </si>
  <si>
    <t>103 (6)</t>
  </si>
  <si>
    <t>Zoë Boeve</t>
  </si>
  <si>
    <t>Beau</t>
  </si>
  <si>
    <t>Seviève Uittenbogert</t>
  </si>
  <si>
    <t>Daisy</t>
  </si>
  <si>
    <t>--</t>
  </si>
  <si>
    <t>Amy Vos</t>
  </si>
  <si>
    <t>High Flown's Viper</t>
  </si>
  <si>
    <t>x</t>
  </si>
  <si>
    <t>Lynn van den Brink</t>
  </si>
  <si>
    <t>Casperhof's Boy</t>
  </si>
  <si>
    <t>Wheemhoeve's Icarus</t>
  </si>
  <si>
    <t>Elize Begeman</t>
  </si>
  <si>
    <t>Bestie van de Hazelhof</t>
  </si>
  <si>
    <t>Woodrow Carisbrooke</t>
  </si>
  <si>
    <t>Elvira Van den Dragt</t>
  </si>
  <si>
    <t>Replay</t>
  </si>
  <si>
    <t>Bigboy Cracky</t>
  </si>
  <si>
    <t>Corabel van Bommel</t>
  </si>
  <si>
    <t>Prince</t>
  </si>
  <si>
    <t>Rusty He.stb.</t>
  </si>
  <si>
    <t>Pieter Berkhoff</t>
  </si>
  <si>
    <t>Warrior Lad</t>
  </si>
  <si>
    <t>Spiddals Boy</t>
  </si>
  <si>
    <t>Alisa Van Bommel</t>
  </si>
  <si>
    <t>Bolino</t>
  </si>
  <si>
    <t>Verona's Bo-gi</t>
  </si>
  <si>
    <t>Liza van Engelen</t>
  </si>
  <si>
    <t>Don Diablo</t>
  </si>
  <si>
    <t>Indy van de Beeten</t>
  </si>
  <si>
    <t>Gruyters medley</t>
  </si>
  <si>
    <t>Leuns Veld Winston Jr.</t>
  </si>
  <si>
    <t>Noreen van den Dragt</t>
  </si>
  <si>
    <t>Ahey Bridge Silver</t>
  </si>
  <si>
    <t>Silver Shadow</t>
  </si>
  <si>
    <t>Ilse Mol</t>
  </si>
  <si>
    <t>Lucie</t>
  </si>
  <si>
    <t>Fleur Hillen</t>
  </si>
  <si>
    <t>Blueberry W</t>
  </si>
  <si>
    <t>Orlando  Bwp</t>
  </si>
  <si>
    <t>Jo-ann Rosner</t>
  </si>
  <si>
    <t>Beukenoord's Bonjour</t>
  </si>
  <si>
    <t>Liandrie Peek</t>
  </si>
  <si>
    <t>Cheela</t>
  </si>
  <si>
    <t>Lindsay van de Streek</t>
  </si>
  <si>
    <t>Klinkenberg's Valiente</t>
  </si>
  <si>
    <t>Haywards Guardsman</t>
  </si>
  <si>
    <t>Elise Jansen</t>
  </si>
  <si>
    <t>Uncle Sam</t>
  </si>
  <si>
    <t>Make My Day</t>
  </si>
  <si>
    <t>Sophie van Norel</t>
  </si>
  <si>
    <t>Speycksbosch Dickens</t>
  </si>
  <si>
    <t>Heitrak's Marvin</t>
  </si>
  <si>
    <t>209 (1)</t>
  </si>
  <si>
    <t>207 (2)</t>
  </si>
  <si>
    <t>206 (3)</t>
  </si>
  <si>
    <t>269 (4)</t>
  </si>
  <si>
    <t>196.5 (5)</t>
  </si>
  <si>
    <t>195 (6)</t>
  </si>
  <si>
    <t>193.5 (7)</t>
  </si>
  <si>
    <t>192.5 (8)</t>
  </si>
  <si>
    <t>191.5 (9)</t>
  </si>
  <si>
    <t>214.5 (10)</t>
  </si>
  <si>
    <t>187 (11)</t>
  </si>
  <si>
    <t>186.5 (12)</t>
  </si>
  <si>
    <t>182.5 (13)</t>
  </si>
  <si>
    <t>179.5 (14)</t>
  </si>
  <si>
    <t>179.5 (15)</t>
  </si>
  <si>
    <t>179.5 (16)</t>
  </si>
  <si>
    <t>178.5 (17)</t>
  </si>
  <si>
    <t>176 (18)</t>
  </si>
  <si>
    <t>173 (19)</t>
  </si>
  <si>
    <t>(HC) Liandrie Peek (HC)</t>
  </si>
  <si>
    <t>Gwen</t>
  </si>
  <si>
    <t>Telynau Ocyavian</t>
  </si>
  <si>
    <t>HC</t>
  </si>
  <si>
    <t>(HC) Zoë Boeve (HC)</t>
  </si>
  <si>
    <t>Ody</t>
  </si>
  <si>
    <t>Omgerekend</t>
  </si>
  <si>
    <t>strafpunten</t>
  </si>
  <si>
    <t>stijlpunten</t>
  </si>
  <si>
    <t>Dr</t>
  </si>
  <si>
    <t>spr</t>
  </si>
  <si>
    <t>totaal</t>
  </si>
  <si>
    <t>Paard/Pony</t>
  </si>
  <si>
    <t>Kl.</t>
  </si>
  <si>
    <t>Cat.</t>
  </si>
  <si>
    <t>P.nr.</t>
  </si>
  <si>
    <t>sptn1</t>
  </si>
  <si>
    <t>tijd1</t>
  </si>
  <si>
    <t>sptn2</t>
  </si>
  <si>
    <t>L</t>
  </si>
  <si>
    <t>D</t>
  </si>
  <si>
    <t>B</t>
  </si>
  <si>
    <t>A</t>
  </si>
  <si>
    <t>BB80</t>
  </si>
  <si>
    <t>E</t>
  </si>
  <si>
    <t>Dotje</t>
  </si>
  <si>
    <t>Klinkenberg's Nikita</t>
  </si>
  <si>
    <t>BB</t>
  </si>
  <si>
    <t>spt1</t>
  </si>
  <si>
    <t>barrage</t>
  </si>
  <si>
    <t>sptntotaal</t>
  </si>
  <si>
    <t>springen</t>
  </si>
  <si>
    <t>Springen</t>
  </si>
  <si>
    <t>BB-springen</t>
  </si>
  <si>
    <t>Thijs Ter Horst</t>
  </si>
  <si>
    <t>High Voltage</t>
  </si>
  <si>
    <t>Baltic VDL</t>
  </si>
  <si>
    <t>P</t>
  </si>
  <si>
    <t>Lonneke van Urk</t>
  </si>
  <si>
    <t>Lyendroretto</t>
  </si>
  <si>
    <t>Annemiek Bloemendaal</t>
  </si>
  <si>
    <t>FRESIA-A</t>
  </si>
  <si>
    <t>Odermus R</t>
  </si>
  <si>
    <t>M</t>
  </si>
  <si>
    <t>Anouk Hardeman</t>
  </si>
  <si>
    <t>Bo</t>
  </si>
  <si>
    <t>Cynthia Vos</t>
  </si>
  <si>
    <t>Mr. Elois</t>
  </si>
  <si>
    <t>Petrice Polinder</t>
  </si>
  <si>
    <t>Leon</t>
  </si>
  <si>
    <t>Toto JR.</t>
  </si>
  <si>
    <t>Senna Hoekert</t>
  </si>
  <si>
    <t>Camara Z</t>
  </si>
  <si>
    <t>Chagallo's Charming Boy</t>
  </si>
  <si>
    <t>Marian De Ruiter - Huyden</t>
  </si>
  <si>
    <t>Ikarosz</t>
  </si>
  <si>
    <t>Hohenstein Ii</t>
  </si>
  <si>
    <t>Danielle Akster</t>
  </si>
  <si>
    <t>Idolieni</t>
  </si>
  <si>
    <t>Dream Boy</t>
  </si>
  <si>
    <t>Saskia Kerpel</t>
  </si>
  <si>
    <t>Vampire</t>
  </si>
  <si>
    <t>Fabricius</t>
  </si>
  <si>
    <t>Louise van de Put</t>
  </si>
  <si>
    <t>Percival van de Hemelseschoot</t>
  </si>
  <si>
    <t>Naomi Bosmans</t>
  </si>
  <si>
    <t>Juno</t>
  </si>
  <si>
    <t>totaal manches</t>
  </si>
  <si>
    <t>UITSLAG 16-10-2021 13:31:47</t>
  </si>
  <si>
    <t>Paard</t>
  </si>
  <si>
    <t>Bertil Platte</t>
  </si>
  <si>
    <t>Kingsman J</t>
  </si>
  <si>
    <t>Zardando</t>
  </si>
  <si>
    <t>L1</t>
  </si>
  <si>
    <t>208.5 (1)</t>
  </si>
  <si>
    <t>Stefanie Waaijenberg</t>
  </si>
  <si>
    <t>Lago Maggiore</t>
  </si>
  <si>
    <t>Gotcha-utopia</t>
  </si>
  <si>
    <t>M1</t>
  </si>
  <si>
    <t>201.5 (3)</t>
  </si>
  <si>
    <t>Corinda Luttjeboer</t>
  </si>
  <si>
    <t>Jum Jum DC</t>
  </si>
  <si>
    <t>Elcapone</t>
  </si>
  <si>
    <t>Z2</t>
  </si>
  <si>
    <t>226.5 (4)</t>
  </si>
  <si>
    <t>Kimberly Pap</t>
  </si>
  <si>
    <t>Martinez</t>
  </si>
  <si>
    <t>L2</t>
  </si>
  <si>
    <t>196 (5)</t>
  </si>
  <si>
    <t>King Kayrac</t>
  </si>
  <si>
    <t>Glamourdale</t>
  </si>
  <si>
    <t>194 (6)</t>
  </si>
  <si>
    <t>Yvette Mijnheer</t>
  </si>
  <si>
    <t>Brechtje Van 't Klaphek</t>
  </si>
  <si>
    <t>Hessel 480</t>
  </si>
  <si>
    <t>190 (7)</t>
  </si>
  <si>
    <t>Mendy de Ruiter</t>
  </si>
  <si>
    <t>Montserrat-Beau</t>
  </si>
  <si>
    <t>190 (8)</t>
  </si>
  <si>
    <t>Banjo</t>
  </si>
  <si>
    <t>188.5 (9)</t>
  </si>
  <si>
    <t>Lisa Kleijer</t>
  </si>
  <si>
    <t>Halle Berry</t>
  </si>
  <si>
    <t>De Niro</t>
  </si>
  <si>
    <t>ZZL</t>
  </si>
  <si>
    <t>219.5 (10)</t>
  </si>
  <si>
    <t>186 (11)</t>
  </si>
  <si>
    <t>Ferdou Nijenhuis</t>
  </si>
  <si>
    <t>Calindo</t>
  </si>
  <si>
    <t>Numero Uno</t>
  </si>
  <si>
    <t>184 (12)</t>
  </si>
  <si>
    <t>Hanna Donker</t>
  </si>
  <si>
    <t>Emerant</t>
  </si>
  <si>
    <t>184 (13)</t>
  </si>
  <si>
    <t>182.5 (14)</t>
  </si>
  <si>
    <t>Julia Vrolijken</t>
  </si>
  <si>
    <t>Miliane</t>
  </si>
  <si>
    <t>180.5 (15)</t>
  </si>
  <si>
    <t>Judith Schutte-Bosch</t>
  </si>
  <si>
    <t>Sarina</t>
  </si>
  <si>
    <t>178.5 (16)</t>
  </si>
  <si>
    <t>178 (17)</t>
  </si>
  <si>
    <t>Abby Versteeg</t>
  </si>
  <si>
    <t>174 (19)</t>
  </si>
  <si>
    <t>Annemarie Jansen - Migchelbrink</t>
  </si>
  <si>
    <t>Feniks</t>
  </si>
  <si>
    <t>Uphill</t>
  </si>
  <si>
    <t>196.5 (20)</t>
  </si>
  <si>
    <t>173 (21)</t>
  </si>
  <si>
    <t>172 (22)</t>
  </si>
  <si>
    <t>Carla Kuijpers</t>
  </si>
  <si>
    <t>Whitney R</t>
  </si>
  <si>
    <t>Niagara</t>
  </si>
  <si>
    <t>171 (23)</t>
  </si>
  <si>
    <t>169 (24)</t>
  </si>
  <si>
    <t>167.5 (25)</t>
  </si>
  <si>
    <t>Gwendolyn van Weeghel</t>
  </si>
  <si>
    <t>Summer</t>
  </si>
  <si>
    <t>Uit7</t>
  </si>
  <si>
    <t>(HC) Corinda Luttjeboer (HC)</t>
  </si>
  <si>
    <t>Marciano DC</t>
  </si>
  <si>
    <t>dressuur</t>
  </si>
  <si>
    <t>Bixie algemeen</t>
  </si>
  <si>
    <t>Bixie dressur</t>
  </si>
  <si>
    <t>Ponys algemeen</t>
  </si>
  <si>
    <t>Ponys</t>
  </si>
  <si>
    <t>BB en 2e parcours B</t>
  </si>
  <si>
    <t xml:space="preserve">barrage strafpunnten </t>
  </si>
  <si>
    <t>barrage tijd</t>
  </si>
  <si>
    <t>tijd barrage</t>
  </si>
  <si>
    <t>springen paarden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</si>
</sst>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1" fillId="0" borderId="1" xfId="0" applyFont="1" applyBorder="1"/>
    <xf numFmtId="1" fontId="1" fillId="0" borderId="0" xfId="0" applyNumberFormat="1" applyFont="1"/>
    <xf numFmtId="0" fontId="2" fillId="0" borderId="0" xfId="0" applyFont="1" applyBorder="1"/>
    <xf numFmtId="0" fontId="1" fillId="0" borderId="0" xfId="0" applyFont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164" fontId="2" fillId="0" borderId="1" xfId="0" applyNumberFormat="1" applyFont="1" applyBorder="1"/>
    <xf numFmtId="164" fontId="1" fillId="0" borderId="1" xfId="0" applyNumberFormat="1" applyFont="1" applyBorder="1"/>
    <xf numFmtId="0" fontId="3" fillId="0" borderId="1" xfId="0" applyFont="1" applyBorder="1"/>
    <xf numFmtId="0" fontId="0" fillId="0" borderId="1" xfId="0" applyFont="1" applyBorder="1"/>
    <xf numFmtId="0" fontId="0" fillId="0" borderId="1" xfId="0" applyBorder="1"/>
    <xf numFmtId="164" fontId="3" fillId="0" borderId="1" xfId="0" applyNumberFormat="1" applyFont="1" applyBorder="1"/>
    <xf numFmtId="164" fontId="0" fillId="0" borderId="1" xfId="0" applyNumberFormat="1" applyBorder="1"/>
    <xf numFmtId="164" fontId="0" fillId="0" borderId="1" xfId="0" applyNumberFormat="1" applyFont="1" applyBorder="1"/>
    <xf numFmtId="0" fontId="3" fillId="0" borderId="0" xfId="0" applyFont="1"/>
    <xf numFmtId="0" fontId="1" fillId="0" borderId="1" xfId="0" applyFont="1" applyFill="1" applyBorder="1"/>
    <xf numFmtId="0" fontId="1" fillId="0" borderId="1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workbookViewId="0">
      <selection activeCell="C5" sqref="C5"/>
    </sheetView>
  </sheetViews>
  <sheetFormatPr defaultColWidth="8.88671875" defaultRowHeight="13.8" x14ac:dyDescent="0.25"/>
  <cols>
    <col min="1" max="1" width="7.44140625" style="1" customWidth="1"/>
    <col min="2" max="3" width="30.6640625" style="1" customWidth="1"/>
    <col min="4" max="4" width="10.21875" style="1" customWidth="1"/>
    <col min="5" max="5" width="7.44140625" style="1" customWidth="1"/>
    <col min="6" max="16384" width="8.88671875" style="1"/>
  </cols>
  <sheetData>
    <row r="1" spans="1:5" x14ac:dyDescent="0.25">
      <c r="A1" s="1" t="s">
        <v>238</v>
      </c>
    </row>
    <row r="2" spans="1:5" x14ac:dyDescent="0.25">
      <c r="A2" s="3" t="s">
        <v>0</v>
      </c>
      <c r="B2" s="3" t="s">
        <v>1</v>
      </c>
      <c r="C2" s="3" t="s">
        <v>2</v>
      </c>
      <c r="D2" s="3" t="s">
        <v>4</v>
      </c>
      <c r="E2" s="3" t="s">
        <v>5</v>
      </c>
    </row>
    <row r="3" spans="1:5" s="2" customFormat="1" x14ac:dyDescent="0.25">
      <c r="A3" s="4">
        <v>1</v>
      </c>
      <c r="B3" s="4" t="s">
        <v>6</v>
      </c>
      <c r="C3" s="4" t="s">
        <v>7</v>
      </c>
      <c r="D3" s="4">
        <v>94.048000000000002</v>
      </c>
      <c r="E3" s="4" t="s">
        <v>8</v>
      </c>
    </row>
    <row r="4" spans="1:5" s="2" customFormat="1" x14ac:dyDescent="0.25">
      <c r="A4" s="4">
        <v>2</v>
      </c>
      <c r="B4" s="4" t="s">
        <v>9</v>
      </c>
      <c r="C4" s="4" t="s">
        <v>10</v>
      </c>
      <c r="D4" s="4">
        <v>92.5</v>
      </c>
      <c r="E4" s="4" t="s">
        <v>11</v>
      </c>
    </row>
    <row r="5" spans="1:5" x14ac:dyDescent="0.25">
      <c r="A5" s="4">
        <v>3</v>
      </c>
      <c r="B5" s="4" t="s">
        <v>12</v>
      </c>
      <c r="C5" s="4" t="s">
        <v>13</v>
      </c>
      <c r="D5" s="4">
        <v>91.667000000000002</v>
      </c>
      <c r="E5" s="4" t="s">
        <v>14</v>
      </c>
    </row>
    <row r="6" spans="1:5" x14ac:dyDescent="0.25">
      <c r="A6" s="4">
        <v>4</v>
      </c>
      <c r="B6" s="4" t="s">
        <v>15</v>
      </c>
      <c r="C6" s="4" t="s">
        <v>16</v>
      </c>
      <c r="D6" s="4">
        <v>90</v>
      </c>
      <c r="E6" s="4" t="s">
        <v>17</v>
      </c>
    </row>
    <row r="7" spans="1:5" x14ac:dyDescent="0.25">
      <c r="A7" s="4">
        <v>5</v>
      </c>
      <c r="B7" s="4" t="s">
        <v>18</v>
      </c>
      <c r="C7" s="4" t="s">
        <v>19</v>
      </c>
      <c r="D7" s="4">
        <v>88.094999999999999</v>
      </c>
      <c r="E7" s="4" t="s">
        <v>20</v>
      </c>
    </row>
    <row r="8" spans="1:5" x14ac:dyDescent="0.25">
      <c r="A8" s="4">
        <v>6</v>
      </c>
      <c r="B8" s="4" t="s">
        <v>21</v>
      </c>
      <c r="C8" s="4" t="s">
        <v>22</v>
      </c>
      <c r="D8" s="4">
        <v>85.832999999999998</v>
      </c>
      <c r="E8" s="4" t="s">
        <v>23</v>
      </c>
    </row>
    <row r="9" spans="1:5" x14ac:dyDescent="0.25">
      <c r="A9" s="7"/>
      <c r="B9" s="7"/>
      <c r="C9" s="7"/>
      <c r="D9" s="7"/>
      <c r="E9" s="7"/>
    </row>
    <row r="10" spans="1:5" x14ac:dyDescent="0.25">
      <c r="A10" s="1" t="s">
        <v>127</v>
      </c>
    </row>
    <row r="11" spans="1:5" x14ac:dyDescent="0.25">
      <c r="A11" s="3" t="s">
        <v>0</v>
      </c>
      <c r="B11" s="3" t="s">
        <v>1</v>
      </c>
      <c r="C11" s="3" t="s">
        <v>2</v>
      </c>
      <c r="D11" s="3" t="s">
        <v>102</v>
      </c>
      <c r="E11" s="3" t="s">
        <v>103</v>
      </c>
    </row>
    <row r="12" spans="1:5" x14ac:dyDescent="0.25">
      <c r="A12" s="4">
        <v>1</v>
      </c>
      <c r="B12" s="4" t="s">
        <v>15</v>
      </c>
      <c r="C12" s="4" t="s">
        <v>16</v>
      </c>
      <c r="D12" s="4">
        <v>0</v>
      </c>
      <c r="E12" s="4">
        <v>8.5</v>
      </c>
    </row>
    <row r="13" spans="1:5" x14ac:dyDescent="0.25">
      <c r="A13" s="5">
        <v>2</v>
      </c>
      <c r="B13" s="4" t="s">
        <v>21</v>
      </c>
      <c r="C13" s="4" t="s">
        <v>22</v>
      </c>
      <c r="D13" s="4">
        <v>0</v>
      </c>
      <c r="E13" s="4">
        <v>8</v>
      </c>
    </row>
    <row r="14" spans="1:5" x14ac:dyDescent="0.25">
      <c r="A14" s="1">
        <v>3</v>
      </c>
      <c r="B14" s="8" t="s">
        <v>6</v>
      </c>
      <c r="C14" s="8" t="s">
        <v>7</v>
      </c>
      <c r="D14" s="8">
        <v>0</v>
      </c>
      <c r="E14" s="8">
        <v>7</v>
      </c>
    </row>
    <row r="15" spans="1:5" x14ac:dyDescent="0.25">
      <c r="A15" s="5">
        <v>4</v>
      </c>
      <c r="B15" s="5" t="s">
        <v>9</v>
      </c>
      <c r="C15" s="5" t="s">
        <v>10</v>
      </c>
      <c r="D15" s="5">
        <v>12</v>
      </c>
      <c r="E15" s="5">
        <v>6.5</v>
      </c>
    </row>
    <row r="16" spans="1:5" x14ac:dyDescent="0.25">
      <c r="A16" s="5">
        <v>5</v>
      </c>
      <c r="B16" s="5" t="s">
        <v>12</v>
      </c>
      <c r="C16" s="5" t="s">
        <v>13</v>
      </c>
      <c r="D16" s="5">
        <v>40</v>
      </c>
      <c r="E16" s="5"/>
    </row>
    <row r="17" spans="1:8" x14ac:dyDescent="0.25">
      <c r="A17" s="7"/>
      <c r="B17" s="7"/>
      <c r="C17" s="7"/>
      <c r="D17" s="7"/>
      <c r="E17" s="7"/>
    </row>
    <row r="18" spans="1:8" x14ac:dyDescent="0.25">
      <c r="A18" s="1" t="s">
        <v>237</v>
      </c>
    </row>
    <row r="19" spans="1:8" x14ac:dyDescent="0.25">
      <c r="A19" s="3" t="s">
        <v>0</v>
      </c>
      <c r="B19" s="3" t="s">
        <v>1</v>
      </c>
      <c r="C19" s="3" t="s">
        <v>2</v>
      </c>
      <c r="D19" s="3" t="s">
        <v>4</v>
      </c>
      <c r="E19" s="3" t="s">
        <v>5</v>
      </c>
      <c r="F19" s="4" t="s">
        <v>104</v>
      </c>
      <c r="G19" s="4" t="s">
        <v>105</v>
      </c>
      <c r="H19" s="4" t="s">
        <v>106</v>
      </c>
    </row>
    <row r="20" spans="1:8" x14ac:dyDescent="0.25">
      <c r="A20" s="4">
        <v>1</v>
      </c>
      <c r="B20" s="4" t="s">
        <v>6</v>
      </c>
      <c r="C20" s="4" t="s">
        <v>7</v>
      </c>
      <c r="D20" s="4">
        <v>94.048000000000002</v>
      </c>
      <c r="E20" s="4" t="s">
        <v>8</v>
      </c>
      <c r="F20" s="20">
        <f>D20*1.2</f>
        <v>112.85760000000001</v>
      </c>
      <c r="G20" s="4">
        <v>0</v>
      </c>
      <c r="H20" s="20">
        <f>F20-G20</f>
        <v>112.85760000000001</v>
      </c>
    </row>
    <row r="21" spans="1:8" x14ac:dyDescent="0.25">
      <c r="A21" s="4">
        <v>2</v>
      </c>
      <c r="B21" s="4" t="s">
        <v>15</v>
      </c>
      <c r="C21" s="4" t="s">
        <v>16</v>
      </c>
      <c r="D21" s="4">
        <v>90</v>
      </c>
      <c r="E21" s="4" t="s">
        <v>17</v>
      </c>
      <c r="F21" s="20">
        <f>D21*1.2</f>
        <v>108</v>
      </c>
      <c r="G21" s="4">
        <v>0</v>
      </c>
      <c r="H21" s="20">
        <f>F21-G21</f>
        <v>108</v>
      </c>
    </row>
    <row r="22" spans="1:8" x14ac:dyDescent="0.25">
      <c r="A22" s="5">
        <v>3</v>
      </c>
      <c r="B22" s="5" t="s">
        <v>21</v>
      </c>
      <c r="C22" s="5" t="s">
        <v>22</v>
      </c>
      <c r="D22" s="5">
        <v>85.832999999999998</v>
      </c>
      <c r="E22" s="5" t="s">
        <v>23</v>
      </c>
      <c r="F22" s="21">
        <f>D22*1.2</f>
        <v>102.9996</v>
      </c>
      <c r="G22" s="5">
        <v>0</v>
      </c>
      <c r="H22" s="21">
        <f>F22-G22</f>
        <v>102.9996</v>
      </c>
    </row>
    <row r="23" spans="1:8" x14ac:dyDescent="0.25">
      <c r="A23" s="5">
        <v>4</v>
      </c>
      <c r="B23" s="5" t="s">
        <v>9</v>
      </c>
      <c r="C23" s="5" t="s">
        <v>10</v>
      </c>
      <c r="D23" s="5">
        <v>92.5</v>
      </c>
      <c r="E23" s="5" t="s">
        <v>11</v>
      </c>
      <c r="F23" s="21">
        <f>D23*1.2</f>
        <v>111</v>
      </c>
      <c r="G23" s="5">
        <v>12</v>
      </c>
      <c r="H23" s="21">
        <f>F23-G23</f>
        <v>99</v>
      </c>
    </row>
    <row r="24" spans="1:8" x14ac:dyDescent="0.25">
      <c r="A24" s="5">
        <v>5</v>
      </c>
      <c r="B24" s="5" t="s">
        <v>12</v>
      </c>
      <c r="C24" s="5" t="s">
        <v>13</v>
      </c>
      <c r="D24" s="5">
        <v>91.667000000000002</v>
      </c>
      <c r="E24" s="5" t="s">
        <v>14</v>
      </c>
      <c r="F24" s="21">
        <f>D24*1.2</f>
        <v>110.0004</v>
      </c>
      <c r="G24" s="5">
        <v>40</v>
      </c>
      <c r="H24" s="21">
        <f>F24-G24</f>
        <v>70.000399999999999</v>
      </c>
    </row>
  </sheetData>
  <sortState xmlns:xlrd2="http://schemas.microsoft.com/office/spreadsheetml/2017/richdata2" ref="B24:H28">
    <sortCondition descending="1" ref="H24:H28"/>
  </sortState>
  <pageMargins left="0.7" right="0.7" top="0.75" bottom="0.75" header="0.3" footer="0.3"/>
  <pageSetup paperSize="9" scale="9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workbookViewId="0">
      <selection activeCell="F25" sqref="F25"/>
    </sheetView>
  </sheetViews>
  <sheetFormatPr defaultRowHeight="14.4" x14ac:dyDescent="0.3"/>
  <cols>
    <col min="2" max="2" width="29.44140625" customWidth="1"/>
    <col min="3" max="3" width="32" customWidth="1"/>
    <col min="4" max="4" width="27.5546875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"/>
    </row>
    <row r="3" spans="1:7" x14ac:dyDescent="0.3">
      <c r="A3" s="4">
        <v>1</v>
      </c>
      <c r="B3" s="4" t="s">
        <v>63</v>
      </c>
      <c r="C3" s="4" t="s">
        <v>64</v>
      </c>
      <c r="D3" s="4" t="s">
        <v>54</v>
      </c>
      <c r="E3" s="4">
        <v>69.667000000000002</v>
      </c>
      <c r="F3" s="4" t="s">
        <v>76</v>
      </c>
      <c r="G3" s="2"/>
    </row>
    <row r="4" spans="1:7" x14ac:dyDescent="0.3">
      <c r="A4" s="4">
        <v>2</v>
      </c>
      <c r="B4" s="4" t="s">
        <v>38</v>
      </c>
      <c r="C4" s="4" t="s">
        <v>39</v>
      </c>
      <c r="D4" s="4" t="s">
        <v>40</v>
      </c>
      <c r="E4" s="4">
        <v>69</v>
      </c>
      <c r="F4" s="4" t="s">
        <v>77</v>
      </c>
      <c r="G4" s="2"/>
    </row>
    <row r="5" spans="1:7" x14ac:dyDescent="0.3">
      <c r="A5" s="4">
        <v>3</v>
      </c>
      <c r="B5" s="4" t="s">
        <v>60</v>
      </c>
      <c r="C5" s="4" t="s">
        <v>61</v>
      </c>
      <c r="D5" s="4" t="s">
        <v>62</v>
      </c>
      <c r="E5" s="4">
        <v>68.667000000000002</v>
      </c>
      <c r="F5" s="4" t="s">
        <v>78</v>
      </c>
      <c r="G5" s="2"/>
    </row>
    <row r="6" spans="1:7" x14ac:dyDescent="0.3">
      <c r="A6" s="4">
        <v>4</v>
      </c>
      <c r="B6" s="4" t="s">
        <v>73</v>
      </c>
      <c r="C6" s="4" t="s">
        <v>74</v>
      </c>
      <c r="D6" s="4" t="s">
        <v>75</v>
      </c>
      <c r="E6" s="4">
        <v>65.61</v>
      </c>
      <c r="F6" s="4" t="s">
        <v>79</v>
      </c>
      <c r="G6" s="2"/>
    </row>
    <row r="7" spans="1:7" x14ac:dyDescent="0.3">
      <c r="A7" s="4">
        <v>5</v>
      </c>
      <c r="B7" s="4" t="s">
        <v>50</v>
      </c>
      <c r="C7" s="4" t="s">
        <v>51</v>
      </c>
      <c r="D7" s="4"/>
      <c r="E7" s="4">
        <v>65.5</v>
      </c>
      <c r="F7" s="4" t="s">
        <v>80</v>
      </c>
      <c r="G7" s="2"/>
    </row>
    <row r="8" spans="1:7" x14ac:dyDescent="0.3">
      <c r="A8" s="1"/>
      <c r="B8" s="1"/>
      <c r="C8" s="1"/>
      <c r="D8" s="1"/>
      <c r="E8" s="1"/>
      <c r="F8" s="1"/>
      <c r="G8" s="1"/>
    </row>
    <row r="9" spans="1:7" x14ac:dyDescent="0.3">
      <c r="A9" s="5">
        <v>6</v>
      </c>
      <c r="B9" s="5" t="s">
        <v>24</v>
      </c>
      <c r="C9" s="5" t="s">
        <v>25</v>
      </c>
      <c r="D9" s="5"/>
      <c r="E9" s="5">
        <v>65</v>
      </c>
      <c r="F9" s="5" t="s">
        <v>81</v>
      </c>
      <c r="G9" s="1"/>
    </row>
    <row r="10" spans="1:7" x14ac:dyDescent="0.3">
      <c r="A10" s="5">
        <v>7</v>
      </c>
      <c r="B10" s="5" t="s">
        <v>52</v>
      </c>
      <c r="C10" s="5" t="s">
        <v>53</v>
      </c>
      <c r="D10" s="5" t="s">
        <v>54</v>
      </c>
      <c r="E10" s="5">
        <v>64.5</v>
      </c>
      <c r="F10" s="5" t="s">
        <v>82</v>
      </c>
      <c r="G10" s="1"/>
    </row>
    <row r="11" spans="1:7" x14ac:dyDescent="0.3">
      <c r="A11" s="5">
        <v>8</v>
      </c>
      <c r="B11" s="5" t="s">
        <v>44</v>
      </c>
      <c r="C11" s="5" t="s">
        <v>45</v>
      </c>
      <c r="D11" s="5" t="s">
        <v>46</v>
      </c>
      <c r="E11" s="5">
        <v>64.167000000000002</v>
      </c>
      <c r="F11" s="5" t="s">
        <v>83</v>
      </c>
      <c r="G11" s="1"/>
    </row>
    <row r="12" spans="1:7" x14ac:dyDescent="0.3">
      <c r="A12" s="5">
        <v>9</v>
      </c>
      <c r="B12" s="5" t="s">
        <v>35</v>
      </c>
      <c r="C12" s="5" t="s">
        <v>36</v>
      </c>
      <c r="D12" s="5" t="s">
        <v>37</v>
      </c>
      <c r="E12" s="5">
        <v>63.832999999999998</v>
      </c>
      <c r="F12" s="5" t="s">
        <v>84</v>
      </c>
      <c r="G12" s="1"/>
    </row>
    <row r="13" spans="1:7" x14ac:dyDescent="0.3">
      <c r="A13" s="5">
        <v>10</v>
      </c>
      <c r="B13" s="5" t="s">
        <v>70</v>
      </c>
      <c r="C13" s="5" t="s">
        <v>71</v>
      </c>
      <c r="D13" s="5" t="s">
        <v>72</v>
      </c>
      <c r="E13" s="5">
        <v>63.088000000000001</v>
      </c>
      <c r="F13" s="5" t="s">
        <v>85</v>
      </c>
      <c r="G13" s="1"/>
    </row>
    <row r="14" spans="1:7" x14ac:dyDescent="0.3">
      <c r="A14" s="5">
        <v>11</v>
      </c>
      <c r="B14" s="5" t="s">
        <v>26</v>
      </c>
      <c r="C14" s="5" t="s">
        <v>27</v>
      </c>
      <c r="D14" s="5" t="s">
        <v>28</v>
      </c>
      <c r="E14" s="5">
        <v>62.332999999999998</v>
      </c>
      <c r="F14" s="5" t="s">
        <v>86</v>
      </c>
      <c r="G14" s="1"/>
    </row>
    <row r="15" spans="1:7" x14ac:dyDescent="0.3">
      <c r="A15" s="5">
        <v>12</v>
      </c>
      <c r="B15" s="5" t="s">
        <v>47</v>
      </c>
      <c r="C15" s="5" t="s">
        <v>48</v>
      </c>
      <c r="D15" s="5" t="s">
        <v>49</v>
      </c>
      <c r="E15" s="5">
        <v>62.167000000000002</v>
      </c>
      <c r="F15" s="5" t="s">
        <v>87</v>
      </c>
      <c r="G15" s="1"/>
    </row>
    <row r="16" spans="1:7" x14ac:dyDescent="0.3">
      <c r="A16" s="5">
        <v>13</v>
      </c>
      <c r="B16" s="5" t="s">
        <v>58</v>
      </c>
      <c r="C16" s="5" t="s">
        <v>59</v>
      </c>
      <c r="D16" s="5"/>
      <c r="E16" s="5">
        <v>60.832999999999998</v>
      </c>
      <c r="F16" s="5" t="s">
        <v>88</v>
      </c>
      <c r="G16" s="1"/>
    </row>
    <row r="17" spans="1:7" x14ac:dyDescent="0.3">
      <c r="A17" s="5">
        <v>14</v>
      </c>
      <c r="B17" s="5" t="s">
        <v>32</v>
      </c>
      <c r="C17" s="5" t="s">
        <v>33</v>
      </c>
      <c r="D17" s="5" t="s">
        <v>34</v>
      </c>
      <c r="E17" s="5">
        <v>59.832999999999998</v>
      </c>
      <c r="F17" s="5" t="s">
        <v>89</v>
      </c>
      <c r="G17" s="1"/>
    </row>
    <row r="18" spans="1:7" x14ac:dyDescent="0.3">
      <c r="A18" s="5"/>
      <c r="B18" s="5" t="s">
        <v>65</v>
      </c>
      <c r="C18" s="5" t="s">
        <v>66</v>
      </c>
      <c r="D18" s="5" t="s">
        <v>28</v>
      </c>
      <c r="E18" s="5">
        <v>59.832999999999998</v>
      </c>
      <c r="F18" s="5" t="s">
        <v>90</v>
      </c>
      <c r="G18" s="1"/>
    </row>
    <row r="19" spans="1:7" x14ac:dyDescent="0.3">
      <c r="A19" s="5"/>
      <c r="B19" s="5" t="s">
        <v>67</v>
      </c>
      <c r="C19" s="5" t="s">
        <v>68</v>
      </c>
      <c r="D19" s="5" t="s">
        <v>69</v>
      </c>
      <c r="E19" s="5">
        <v>59.832999999999998</v>
      </c>
      <c r="F19" s="5" t="s">
        <v>91</v>
      </c>
      <c r="G19" s="1"/>
    </row>
    <row r="20" spans="1:7" x14ac:dyDescent="0.3">
      <c r="A20" s="5">
        <v>17</v>
      </c>
      <c r="B20" s="5" t="s">
        <v>55</v>
      </c>
      <c r="C20" s="5" t="s">
        <v>56</v>
      </c>
      <c r="D20" s="5" t="s">
        <v>57</v>
      </c>
      <c r="E20" s="5">
        <v>59.5</v>
      </c>
      <c r="F20" s="5" t="s">
        <v>92</v>
      </c>
      <c r="G20" s="1"/>
    </row>
    <row r="21" spans="1:7" x14ac:dyDescent="0.3">
      <c r="A21" s="5">
        <v>18</v>
      </c>
      <c r="B21" s="5" t="s">
        <v>41</v>
      </c>
      <c r="C21" s="5" t="s">
        <v>42</v>
      </c>
      <c r="D21" s="5" t="s">
        <v>43</v>
      </c>
      <c r="E21" s="5">
        <v>58.667000000000002</v>
      </c>
      <c r="F21" s="5" t="s">
        <v>93</v>
      </c>
      <c r="G21" s="1"/>
    </row>
    <row r="22" spans="1:7" x14ac:dyDescent="0.3">
      <c r="A22" s="5">
        <v>19</v>
      </c>
      <c r="B22" s="5" t="s">
        <v>29</v>
      </c>
      <c r="C22" s="5" t="s">
        <v>13</v>
      </c>
      <c r="D22" s="5" t="s">
        <v>30</v>
      </c>
      <c r="E22" s="5">
        <v>57.667000000000002</v>
      </c>
      <c r="F22" s="5" t="s">
        <v>94</v>
      </c>
      <c r="G22" s="1"/>
    </row>
    <row r="23" spans="1:7" x14ac:dyDescent="0.3">
      <c r="A23" s="5" t="s">
        <v>31</v>
      </c>
      <c r="B23" s="5" t="s">
        <v>95</v>
      </c>
      <c r="C23" s="5" t="s">
        <v>96</v>
      </c>
      <c r="D23" s="5" t="s">
        <v>97</v>
      </c>
      <c r="E23" s="5" t="s">
        <v>98</v>
      </c>
      <c r="F23" s="5">
        <v>202</v>
      </c>
      <c r="G23" s="1"/>
    </row>
    <row r="24" spans="1:7" x14ac:dyDescent="0.3">
      <c r="A24" s="5"/>
      <c r="B24" s="5" t="s">
        <v>99</v>
      </c>
      <c r="C24" s="5" t="s">
        <v>100</v>
      </c>
      <c r="D24" s="5"/>
      <c r="E24" s="5" t="s">
        <v>98</v>
      </c>
      <c r="F24" s="5">
        <v>189.5</v>
      </c>
      <c r="G24" s="1"/>
    </row>
    <row r="25" spans="1:7" x14ac:dyDescent="0.3">
      <c r="A25" s="1"/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1"/>
      <c r="B33" s="1"/>
      <c r="C33" s="1"/>
      <c r="D33" s="1"/>
      <c r="E33" s="1"/>
      <c r="F33" s="1"/>
      <c r="G3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"/>
  <sheetViews>
    <sheetView workbookViewId="0">
      <selection activeCell="I18" sqref="I18"/>
    </sheetView>
  </sheetViews>
  <sheetFormatPr defaultRowHeight="14.4" x14ac:dyDescent="0.3"/>
  <cols>
    <col min="2" max="2" width="29.44140625" customWidth="1"/>
    <col min="3" max="3" width="32" customWidth="1"/>
    <col min="4" max="4" width="27.5546875" customWidth="1"/>
  </cols>
  <sheetData>
    <row r="1" spans="1:9" x14ac:dyDescent="0.3">
      <c r="A1" s="1" t="s">
        <v>239</v>
      </c>
      <c r="B1" s="1"/>
      <c r="C1" s="1"/>
      <c r="D1" s="1"/>
      <c r="E1" s="1"/>
      <c r="F1" s="1"/>
      <c r="G1" s="1"/>
    </row>
    <row r="2" spans="1:9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" t="s">
        <v>101</v>
      </c>
      <c r="H2" s="18" t="s">
        <v>126</v>
      </c>
      <c r="I2" s="18" t="s">
        <v>106</v>
      </c>
    </row>
    <row r="3" spans="1:9" x14ac:dyDescent="0.3">
      <c r="A3" s="4">
        <v>1</v>
      </c>
      <c r="B3" s="4" t="s">
        <v>50</v>
      </c>
      <c r="C3" s="4" t="s">
        <v>51</v>
      </c>
      <c r="D3" s="4"/>
      <c r="E3" s="4">
        <v>65.5</v>
      </c>
      <c r="F3" s="4" t="s">
        <v>80</v>
      </c>
      <c r="G3" s="20">
        <f t="shared" ref="G3:G12" si="0">E3*300/100</f>
        <v>196.5</v>
      </c>
      <c r="H3" s="22">
        <v>0</v>
      </c>
      <c r="I3" s="25">
        <f t="shared" ref="I3:I12" si="1">G3-H3</f>
        <v>196.5</v>
      </c>
    </row>
    <row r="4" spans="1:9" x14ac:dyDescent="0.3">
      <c r="A4" s="4">
        <v>2</v>
      </c>
      <c r="B4" s="4" t="s">
        <v>38</v>
      </c>
      <c r="C4" s="4" t="s">
        <v>39</v>
      </c>
      <c r="D4" s="4" t="s">
        <v>40</v>
      </c>
      <c r="E4" s="4">
        <v>69</v>
      </c>
      <c r="F4" s="4" t="s">
        <v>77</v>
      </c>
      <c r="G4" s="20">
        <f t="shared" si="0"/>
        <v>207</v>
      </c>
      <c r="H4" s="22">
        <v>12</v>
      </c>
      <c r="I4" s="25">
        <f t="shared" si="1"/>
        <v>195</v>
      </c>
    </row>
    <row r="5" spans="1:9" x14ac:dyDescent="0.3">
      <c r="A5" s="4">
        <v>3</v>
      </c>
      <c r="B5" s="4" t="s">
        <v>60</v>
      </c>
      <c r="C5" s="4" t="s">
        <v>61</v>
      </c>
      <c r="D5" s="4" t="s">
        <v>62</v>
      </c>
      <c r="E5" s="4">
        <v>68.667000000000002</v>
      </c>
      <c r="F5" s="4" t="s">
        <v>78</v>
      </c>
      <c r="G5" s="20">
        <f t="shared" si="0"/>
        <v>206.00100000000003</v>
      </c>
      <c r="H5" s="22">
        <v>12</v>
      </c>
      <c r="I5" s="25">
        <f t="shared" si="1"/>
        <v>194.00100000000003</v>
      </c>
    </row>
    <row r="6" spans="1:9" x14ac:dyDescent="0.3">
      <c r="A6" s="5">
        <v>4</v>
      </c>
      <c r="B6" s="5" t="s">
        <v>70</v>
      </c>
      <c r="C6" s="5" t="s">
        <v>71</v>
      </c>
      <c r="D6" s="5" t="s">
        <v>72</v>
      </c>
      <c r="E6" s="5">
        <v>63.088000000000001</v>
      </c>
      <c r="F6" s="5" t="s">
        <v>85</v>
      </c>
      <c r="G6" s="21">
        <f t="shared" si="0"/>
        <v>189.26400000000001</v>
      </c>
      <c r="H6" s="23">
        <v>0</v>
      </c>
      <c r="I6" s="27">
        <f t="shared" si="1"/>
        <v>189.26400000000001</v>
      </c>
    </row>
    <row r="7" spans="1:9" x14ac:dyDescent="0.3">
      <c r="A7" s="5">
        <v>5</v>
      </c>
      <c r="B7" s="5" t="s">
        <v>44</v>
      </c>
      <c r="C7" s="5" t="s">
        <v>45</v>
      </c>
      <c r="D7" s="5" t="s">
        <v>46</v>
      </c>
      <c r="E7" s="5">
        <v>64.167000000000002</v>
      </c>
      <c r="F7" s="5" t="s">
        <v>83</v>
      </c>
      <c r="G7" s="21">
        <f t="shared" si="0"/>
        <v>192.50100000000003</v>
      </c>
      <c r="H7" s="23">
        <v>5</v>
      </c>
      <c r="I7" s="27">
        <f t="shared" si="1"/>
        <v>187.50100000000003</v>
      </c>
    </row>
    <row r="8" spans="1:9" x14ac:dyDescent="0.3">
      <c r="A8" s="5">
        <v>6</v>
      </c>
      <c r="B8" s="5" t="s">
        <v>35</v>
      </c>
      <c r="C8" s="5" t="s">
        <v>36</v>
      </c>
      <c r="D8" s="5" t="s">
        <v>37</v>
      </c>
      <c r="E8" s="5">
        <v>63.832999999999998</v>
      </c>
      <c r="F8" s="5" t="s">
        <v>84</v>
      </c>
      <c r="G8" s="21">
        <f t="shared" si="0"/>
        <v>191.49899999999997</v>
      </c>
      <c r="H8" s="23">
        <v>4</v>
      </c>
      <c r="I8" s="27">
        <f t="shared" si="1"/>
        <v>187.49899999999997</v>
      </c>
    </row>
    <row r="9" spans="1:9" x14ac:dyDescent="0.3">
      <c r="A9" s="5">
        <v>7</v>
      </c>
      <c r="B9" s="5" t="s">
        <v>26</v>
      </c>
      <c r="C9" s="5" t="s">
        <v>27</v>
      </c>
      <c r="D9" s="5" t="s">
        <v>28</v>
      </c>
      <c r="E9" s="5">
        <v>62.332999999999998</v>
      </c>
      <c r="F9" s="5" t="s">
        <v>86</v>
      </c>
      <c r="G9" s="21">
        <f t="shared" si="0"/>
        <v>186.99899999999997</v>
      </c>
      <c r="H9" s="23">
        <v>0</v>
      </c>
      <c r="I9" s="27">
        <f t="shared" si="1"/>
        <v>186.99899999999997</v>
      </c>
    </row>
    <row r="10" spans="1:9" x14ac:dyDescent="0.3">
      <c r="A10" s="5">
        <v>8</v>
      </c>
      <c r="B10" s="5" t="s">
        <v>65</v>
      </c>
      <c r="C10" s="5" t="s">
        <v>66</v>
      </c>
      <c r="D10" s="5" t="s">
        <v>28</v>
      </c>
      <c r="E10" s="5">
        <v>59.832999999999998</v>
      </c>
      <c r="F10" s="5" t="s">
        <v>90</v>
      </c>
      <c r="G10" s="21">
        <f t="shared" si="0"/>
        <v>179.49899999999997</v>
      </c>
      <c r="H10" s="23">
        <v>0</v>
      </c>
      <c r="I10" s="27">
        <f t="shared" si="1"/>
        <v>179.49899999999997</v>
      </c>
    </row>
    <row r="11" spans="1:9" x14ac:dyDescent="0.3">
      <c r="A11" s="5">
        <v>9</v>
      </c>
      <c r="B11" s="5" t="s">
        <v>55</v>
      </c>
      <c r="C11" s="5" t="s">
        <v>56</v>
      </c>
      <c r="D11" s="5" t="s">
        <v>57</v>
      </c>
      <c r="E11" s="5">
        <v>59.5</v>
      </c>
      <c r="F11" s="5" t="s">
        <v>92</v>
      </c>
      <c r="G11" s="21">
        <f t="shared" si="0"/>
        <v>178.5</v>
      </c>
      <c r="H11" s="23">
        <v>4</v>
      </c>
      <c r="I11" s="27">
        <f t="shared" si="1"/>
        <v>174.5</v>
      </c>
    </row>
    <row r="12" spans="1:9" x14ac:dyDescent="0.3">
      <c r="A12" s="5">
        <v>10</v>
      </c>
      <c r="B12" s="5" t="s">
        <v>29</v>
      </c>
      <c r="C12" s="5" t="s">
        <v>13</v>
      </c>
      <c r="D12" s="5" t="s">
        <v>30</v>
      </c>
      <c r="E12" s="5">
        <v>57.667000000000002</v>
      </c>
      <c r="F12" s="5" t="s">
        <v>94</v>
      </c>
      <c r="G12" s="21">
        <f t="shared" si="0"/>
        <v>173.00100000000003</v>
      </c>
      <c r="H12" s="23">
        <v>38</v>
      </c>
      <c r="I12" s="27">
        <f t="shared" si="1"/>
        <v>135.00100000000003</v>
      </c>
    </row>
    <row r="13" spans="1:9" x14ac:dyDescent="0.3">
      <c r="A13" s="1"/>
      <c r="B13" s="1"/>
      <c r="C13" s="1"/>
      <c r="D13" s="1"/>
      <c r="E13" s="1"/>
      <c r="F13" s="1"/>
      <c r="G13" s="6"/>
    </row>
  </sheetData>
  <sortState xmlns:xlrd2="http://schemas.microsoft.com/office/spreadsheetml/2017/richdata2" ref="B4:I14">
    <sortCondition descending="1" ref="I4:I14"/>
  </sortState>
  <pageMargins left="0.7" right="0.7" top="0.75" bottom="0.75" header="0.3" footer="0.3"/>
  <pageSetup paperSize="9" scale="93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8"/>
  <sheetViews>
    <sheetView workbookViewId="0">
      <selection activeCell="D17" sqref="D17"/>
    </sheetView>
  </sheetViews>
  <sheetFormatPr defaultRowHeight="14.4" x14ac:dyDescent="0.3"/>
  <cols>
    <col min="2" max="2" width="21.109375" customWidth="1"/>
    <col min="3" max="3" width="24.33203125" customWidth="1"/>
    <col min="4" max="4" width="12.5546875" customWidth="1"/>
    <col min="5" max="5" width="6" customWidth="1"/>
    <col min="8" max="8" width="0" hidden="1" customWidth="1"/>
  </cols>
  <sheetData>
    <row r="1" spans="1:11" x14ac:dyDescent="0.3">
      <c r="A1" s="28" t="s">
        <v>240</v>
      </c>
    </row>
    <row r="2" spans="1:11" x14ac:dyDescent="0.3">
      <c r="A2" s="28" t="s">
        <v>127</v>
      </c>
    </row>
    <row r="3" spans="1:11" x14ac:dyDescent="0.3">
      <c r="A3" s="3" t="s">
        <v>0</v>
      </c>
      <c r="B3" s="3" t="s">
        <v>1</v>
      </c>
      <c r="C3" s="3" t="s">
        <v>107</v>
      </c>
      <c r="D3" s="9" t="s">
        <v>108</v>
      </c>
      <c r="E3" s="10" t="s">
        <v>109</v>
      </c>
      <c r="F3" s="3" t="s">
        <v>123</v>
      </c>
      <c r="G3" s="3" t="s">
        <v>113</v>
      </c>
      <c r="H3" s="3" t="s">
        <v>112</v>
      </c>
      <c r="I3" s="3" t="s">
        <v>125</v>
      </c>
      <c r="J3" s="3" t="s">
        <v>242</v>
      </c>
      <c r="K3" s="3" t="s">
        <v>243</v>
      </c>
    </row>
    <row r="4" spans="1:11" x14ac:dyDescent="0.3">
      <c r="A4" s="4">
        <v>1</v>
      </c>
      <c r="B4" s="4" t="s">
        <v>65</v>
      </c>
      <c r="C4" s="4" t="s">
        <v>66</v>
      </c>
      <c r="D4" s="11" t="s">
        <v>114</v>
      </c>
      <c r="E4" s="12" t="s">
        <v>115</v>
      </c>
      <c r="F4" s="4">
        <v>0</v>
      </c>
      <c r="G4" s="4">
        <v>0</v>
      </c>
      <c r="H4" s="4">
        <v>73.989999999999995</v>
      </c>
      <c r="I4" s="4">
        <f t="shared" ref="I4:I12" si="0">F4+G4</f>
        <v>0</v>
      </c>
      <c r="J4" s="4">
        <v>0</v>
      </c>
      <c r="K4" s="4">
        <v>33.619999999999997</v>
      </c>
    </row>
    <row r="5" spans="1:11" x14ac:dyDescent="0.3">
      <c r="A5" s="4">
        <v>2</v>
      </c>
      <c r="B5" s="4" t="s">
        <v>70</v>
      </c>
      <c r="C5" s="4" t="s">
        <v>71</v>
      </c>
      <c r="D5" s="11" t="s">
        <v>116</v>
      </c>
      <c r="E5" s="12" t="s">
        <v>115</v>
      </c>
      <c r="F5" s="4">
        <v>0</v>
      </c>
      <c r="G5" s="4">
        <v>0</v>
      </c>
      <c r="H5" s="4">
        <v>74.22</v>
      </c>
      <c r="I5" s="4">
        <f t="shared" si="0"/>
        <v>0</v>
      </c>
      <c r="J5" s="4">
        <v>0</v>
      </c>
      <c r="K5" s="4">
        <v>39.630000000000003</v>
      </c>
    </row>
    <row r="6" spans="1:11" x14ac:dyDescent="0.3">
      <c r="A6" s="4">
        <v>3</v>
      </c>
      <c r="B6" s="4" t="s">
        <v>26</v>
      </c>
      <c r="C6" s="4" t="s">
        <v>27</v>
      </c>
      <c r="D6" s="11" t="s">
        <v>116</v>
      </c>
      <c r="E6" s="12" t="s">
        <v>117</v>
      </c>
      <c r="F6" s="4">
        <v>0</v>
      </c>
      <c r="G6" s="4">
        <v>0</v>
      </c>
      <c r="H6" s="4">
        <v>84.95</v>
      </c>
      <c r="I6" s="4">
        <f t="shared" si="0"/>
        <v>0</v>
      </c>
      <c r="J6" s="4">
        <v>0</v>
      </c>
      <c r="K6" s="4">
        <v>41.37</v>
      </c>
    </row>
    <row r="7" spans="1:11" x14ac:dyDescent="0.3">
      <c r="A7" s="5">
        <v>4</v>
      </c>
      <c r="B7" s="5" t="s">
        <v>55</v>
      </c>
      <c r="C7" s="5" t="s">
        <v>56</v>
      </c>
      <c r="D7" s="15" t="s">
        <v>116</v>
      </c>
      <c r="E7" s="16" t="s">
        <v>119</v>
      </c>
      <c r="F7" s="5">
        <v>4</v>
      </c>
      <c r="G7" s="5">
        <v>0</v>
      </c>
      <c r="H7" s="5">
        <v>78.819999999999993</v>
      </c>
      <c r="I7" s="4">
        <f t="shared" si="0"/>
        <v>4</v>
      </c>
      <c r="J7" s="4"/>
      <c r="K7" s="5"/>
    </row>
    <row r="8" spans="1:11" x14ac:dyDescent="0.3">
      <c r="A8" s="5"/>
      <c r="B8" s="5" t="s">
        <v>32</v>
      </c>
      <c r="C8" s="5" t="s">
        <v>120</v>
      </c>
      <c r="D8" s="15" t="s">
        <v>114</v>
      </c>
      <c r="E8" s="16" t="s">
        <v>117</v>
      </c>
      <c r="F8" s="5">
        <v>0</v>
      </c>
      <c r="G8" s="5">
        <v>4</v>
      </c>
      <c r="H8" s="5">
        <v>68.37</v>
      </c>
      <c r="I8" s="4">
        <f t="shared" si="0"/>
        <v>4</v>
      </c>
      <c r="J8" s="4"/>
      <c r="K8" s="5"/>
    </row>
    <row r="9" spans="1:11" x14ac:dyDescent="0.3">
      <c r="A9" s="5"/>
      <c r="B9" s="5" t="s">
        <v>35</v>
      </c>
      <c r="C9" s="5" t="s">
        <v>36</v>
      </c>
      <c r="D9" s="15" t="s">
        <v>116</v>
      </c>
      <c r="E9" s="16" t="s">
        <v>5</v>
      </c>
      <c r="F9" s="5">
        <v>0</v>
      </c>
      <c r="G9" s="5">
        <v>4</v>
      </c>
      <c r="H9" s="5">
        <v>80.8</v>
      </c>
      <c r="I9" s="4">
        <f t="shared" si="0"/>
        <v>4</v>
      </c>
      <c r="J9" s="4"/>
      <c r="K9" s="5"/>
    </row>
    <row r="10" spans="1:11" x14ac:dyDescent="0.3">
      <c r="A10" s="5">
        <v>7</v>
      </c>
      <c r="B10" s="5" t="s">
        <v>60</v>
      </c>
      <c r="C10" s="5" t="s">
        <v>61</v>
      </c>
      <c r="D10" s="15" t="s">
        <v>116</v>
      </c>
      <c r="E10" s="16" t="s">
        <v>119</v>
      </c>
      <c r="F10" s="5">
        <v>8</v>
      </c>
      <c r="G10" s="5">
        <v>4</v>
      </c>
      <c r="H10" s="5">
        <v>71.819999999999993</v>
      </c>
      <c r="I10" s="4">
        <f t="shared" si="0"/>
        <v>12</v>
      </c>
      <c r="J10" s="4"/>
      <c r="K10" s="5"/>
    </row>
    <row r="11" spans="1:11" x14ac:dyDescent="0.3">
      <c r="A11" s="5"/>
      <c r="B11" s="5" t="s">
        <v>38</v>
      </c>
      <c r="C11" s="5" t="s">
        <v>39</v>
      </c>
      <c r="D11" s="15" t="s">
        <v>114</v>
      </c>
      <c r="E11" s="16" t="s">
        <v>115</v>
      </c>
      <c r="F11" s="5">
        <v>8</v>
      </c>
      <c r="G11" s="5">
        <v>4</v>
      </c>
      <c r="H11" s="5">
        <v>80.72</v>
      </c>
      <c r="I11" s="4">
        <f t="shared" si="0"/>
        <v>12</v>
      </c>
      <c r="J11" s="4"/>
      <c r="K11" s="5"/>
    </row>
    <row r="12" spans="1:11" x14ac:dyDescent="0.3">
      <c r="A12" s="5">
        <v>9</v>
      </c>
      <c r="B12" s="5" t="s">
        <v>29</v>
      </c>
      <c r="C12" s="5" t="s">
        <v>13</v>
      </c>
      <c r="D12" s="15" t="s">
        <v>116</v>
      </c>
      <c r="E12" s="16" t="s">
        <v>116</v>
      </c>
      <c r="F12" s="5">
        <v>28</v>
      </c>
      <c r="G12" s="5">
        <v>10</v>
      </c>
      <c r="H12" s="5">
        <v>101.39</v>
      </c>
      <c r="I12" s="4">
        <f t="shared" si="0"/>
        <v>38</v>
      </c>
      <c r="J12" s="4"/>
      <c r="K12" s="5"/>
    </row>
    <row r="13" spans="1:11" x14ac:dyDescent="0.3">
      <c r="A13" s="1"/>
      <c r="B13" s="1"/>
      <c r="C13" s="1"/>
      <c r="D13" s="13"/>
      <c r="E13" s="14"/>
      <c r="F13" s="1"/>
      <c r="G13" s="1"/>
      <c r="H13" s="1"/>
      <c r="I13" s="1"/>
      <c r="J13" s="1"/>
      <c r="K13" s="1"/>
    </row>
    <row r="14" spans="1:11" x14ac:dyDescent="0.3">
      <c r="A14" s="28" t="s">
        <v>128</v>
      </c>
      <c r="F14" s="3" t="s">
        <v>123</v>
      </c>
      <c r="G14" s="3" t="s">
        <v>113</v>
      </c>
      <c r="I14" s="3" t="s">
        <v>125</v>
      </c>
      <c r="J14" s="3" t="s">
        <v>242</v>
      </c>
      <c r="K14" s="3" t="s">
        <v>243</v>
      </c>
    </row>
    <row r="15" spans="1:11" x14ac:dyDescent="0.3">
      <c r="A15" s="4">
        <v>1</v>
      </c>
      <c r="B15" s="4" t="s">
        <v>50</v>
      </c>
      <c r="C15" s="4" t="s">
        <v>51</v>
      </c>
      <c r="D15" s="11" t="s">
        <v>118</v>
      </c>
      <c r="E15" s="12" t="s">
        <v>119</v>
      </c>
      <c r="F15" s="4">
        <v>0</v>
      </c>
      <c r="G15" s="4">
        <v>0</v>
      </c>
      <c r="H15" s="4">
        <v>70.8</v>
      </c>
      <c r="I15" s="4">
        <f>F15+G15</f>
        <v>0</v>
      </c>
      <c r="J15" s="4">
        <v>0</v>
      </c>
      <c r="K15" s="4">
        <v>46.3</v>
      </c>
    </row>
    <row r="16" spans="1:11" x14ac:dyDescent="0.3">
      <c r="A16" s="5">
        <v>2</v>
      </c>
      <c r="B16" s="5" t="s">
        <v>58</v>
      </c>
      <c r="C16" s="5" t="s">
        <v>59</v>
      </c>
      <c r="D16" s="15">
        <v>0.6</v>
      </c>
      <c r="E16" s="16" t="s">
        <v>119</v>
      </c>
      <c r="F16" s="5">
        <v>0</v>
      </c>
      <c r="G16" s="5">
        <v>4</v>
      </c>
      <c r="H16" s="5">
        <v>75.099999999999994</v>
      </c>
      <c r="I16" s="5">
        <f t="shared" ref="I16:I18" si="1">F16+G16</f>
        <v>4</v>
      </c>
      <c r="J16" s="5"/>
      <c r="K16" s="5"/>
    </row>
    <row r="17" spans="1:11" x14ac:dyDescent="0.3">
      <c r="A17" s="5">
        <v>3</v>
      </c>
      <c r="B17" s="5" t="s">
        <v>44</v>
      </c>
      <c r="C17" s="5" t="s">
        <v>45</v>
      </c>
      <c r="D17" s="30" t="s">
        <v>241</v>
      </c>
      <c r="E17" s="16" t="s">
        <v>115</v>
      </c>
      <c r="F17" s="5">
        <v>5</v>
      </c>
      <c r="G17" s="5">
        <v>0</v>
      </c>
      <c r="H17" s="5">
        <v>77.489999999999995</v>
      </c>
      <c r="I17" s="5">
        <f t="shared" si="1"/>
        <v>5</v>
      </c>
      <c r="J17" s="5"/>
      <c r="K17" s="5"/>
    </row>
    <row r="18" spans="1:11" x14ac:dyDescent="0.3">
      <c r="A18" s="29">
        <v>4</v>
      </c>
      <c r="B18" s="5" t="s">
        <v>67</v>
      </c>
      <c r="C18" s="5" t="s">
        <v>121</v>
      </c>
      <c r="D18" s="15" t="s">
        <v>122</v>
      </c>
      <c r="E18" s="16" t="s">
        <v>115</v>
      </c>
      <c r="F18" s="5">
        <v>5</v>
      </c>
      <c r="G18" s="5">
        <v>8</v>
      </c>
      <c r="H18" s="5">
        <v>72.37</v>
      </c>
      <c r="I18" s="5">
        <f t="shared" si="1"/>
        <v>13</v>
      </c>
      <c r="J18" s="5"/>
      <c r="K18" s="23"/>
    </row>
  </sheetData>
  <sortState xmlns:xlrd2="http://schemas.microsoft.com/office/spreadsheetml/2017/richdata2" ref="B4:K12">
    <sortCondition ref="I4:I12"/>
    <sortCondition ref="K4:K12"/>
  </sortState>
  <pageMargins left="0.7" right="0.7" top="0.75" bottom="0.75" header="0.3" footer="0.3"/>
  <pageSetup paperSize="9" scale="8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6"/>
  <sheetViews>
    <sheetView workbookViewId="0"/>
  </sheetViews>
  <sheetFormatPr defaultRowHeight="14.4" x14ac:dyDescent="0.3"/>
  <cols>
    <col min="2" max="2" width="32" customWidth="1"/>
    <col min="3" max="3" width="23.44140625" customWidth="1"/>
  </cols>
  <sheetData>
    <row r="1" spans="1:10" x14ac:dyDescent="0.3">
      <c r="A1" s="28" t="s">
        <v>245</v>
      </c>
    </row>
    <row r="2" spans="1:10" x14ac:dyDescent="0.3">
      <c r="A2" s="3" t="s">
        <v>0</v>
      </c>
      <c r="B2" s="3" t="s">
        <v>1</v>
      </c>
      <c r="C2" s="3" t="s">
        <v>107</v>
      </c>
      <c r="D2" s="3" t="s">
        <v>3</v>
      </c>
      <c r="E2" s="9" t="s">
        <v>108</v>
      </c>
      <c r="F2" s="3" t="s">
        <v>111</v>
      </c>
      <c r="G2" s="3" t="s">
        <v>113</v>
      </c>
      <c r="H2" s="3" t="s">
        <v>162</v>
      </c>
      <c r="I2" s="3" t="s">
        <v>124</v>
      </c>
      <c r="J2" s="3" t="s">
        <v>244</v>
      </c>
    </row>
    <row r="3" spans="1:10" x14ac:dyDescent="0.3">
      <c r="A3" s="4">
        <v>1</v>
      </c>
      <c r="B3" s="4" t="s">
        <v>129</v>
      </c>
      <c r="C3" s="4" t="s">
        <v>130</v>
      </c>
      <c r="D3" s="4" t="s">
        <v>131</v>
      </c>
      <c r="E3" s="11" t="s">
        <v>114</v>
      </c>
      <c r="F3" s="4">
        <v>0</v>
      </c>
      <c r="G3" s="4">
        <v>0</v>
      </c>
      <c r="H3" s="4">
        <f>F3+G3</f>
        <v>0</v>
      </c>
      <c r="I3" s="4">
        <v>0</v>
      </c>
      <c r="J3" s="4">
        <v>35.729999999999997</v>
      </c>
    </row>
    <row r="4" spans="1:10" s="17" customFormat="1" x14ac:dyDescent="0.3">
      <c r="A4" s="5">
        <v>2</v>
      </c>
      <c r="B4" s="5" t="s">
        <v>135</v>
      </c>
      <c r="C4" s="5" t="s">
        <v>136</v>
      </c>
      <c r="D4" s="5" t="s">
        <v>137</v>
      </c>
      <c r="E4" s="15" t="s">
        <v>138</v>
      </c>
      <c r="F4" s="5">
        <v>0</v>
      </c>
      <c r="G4" s="5">
        <v>0</v>
      </c>
      <c r="H4" s="5">
        <f>F4+G4</f>
        <v>0</v>
      </c>
      <c r="I4" s="5">
        <v>0</v>
      </c>
      <c r="J4" s="5">
        <v>39.65</v>
      </c>
    </row>
    <row r="5" spans="1:10" x14ac:dyDescent="0.3">
      <c r="A5" s="5">
        <v>3</v>
      </c>
      <c r="B5" s="5" t="s">
        <v>146</v>
      </c>
      <c r="C5" s="5" t="s">
        <v>147</v>
      </c>
      <c r="D5" s="5" t="s">
        <v>148</v>
      </c>
      <c r="E5" s="15" t="s">
        <v>114</v>
      </c>
      <c r="F5" s="5">
        <v>0</v>
      </c>
      <c r="G5" s="5">
        <v>0</v>
      </c>
      <c r="H5" s="4">
        <f>F5+G5</f>
        <v>0</v>
      </c>
      <c r="I5" s="5">
        <v>4</v>
      </c>
      <c r="J5" s="5">
        <v>35.67</v>
      </c>
    </row>
    <row r="6" spans="1:10" x14ac:dyDescent="0.3">
      <c r="A6" s="5">
        <v>4</v>
      </c>
      <c r="B6" s="5" t="s">
        <v>152</v>
      </c>
      <c r="C6" s="5" t="s">
        <v>153</v>
      </c>
      <c r="D6" s="5" t="s">
        <v>154</v>
      </c>
      <c r="E6" s="15" t="s">
        <v>114</v>
      </c>
      <c r="F6" s="5">
        <v>4</v>
      </c>
      <c r="G6" s="5">
        <v>4</v>
      </c>
      <c r="H6" s="4">
        <f>F6+G6</f>
        <v>8</v>
      </c>
      <c r="I6" s="5"/>
      <c r="J6" s="5"/>
    </row>
    <row r="8" spans="1:10" x14ac:dyDescent="0.3">
      <c r="A8" s="28" t="s">
        <v>128</v>
      </c>
    </row>
    <row r="9" spans="1:10" x14ac:dyDescent="0.3">
      <c r="A9" s="4">
        <v>1</v>
      </c>
      <c r="B9" s="4" t="s">
        <v>133</v>
      </c>
      <c r="C9" s="4" t="s">
        <v>134</v>
      </c>
      <c r="D9" s="4"/>
      <c r="E9" s="11" t="s">
        <v>118</v>
      </c>
      <c r="F9" s="4">
        <v>0</v>
      </c>
      <c r="G9" s="4">
        <v>0</v>
      </c>
      <c r="H9" s="4">
        <f t="shared" ref="H9:H16" si="0">F9+G9</f>
        <v>0</v>
      </c>
      <c r="I9" s="4">
        <v>0</v>
      </c>
      <c r="J9" s="4">
        <v>37.79</v>
      </c>
    </row>
    <row r="10" spans="1:10" x14ac:dyDescent="0.3">
      <c r="A10" s="4">
        <v>2</v>
      </c>
      <c r="B10" s="4" t="s">
        <v>143</v>
      </c>
      <c r="C10" s="4" t="s">
        <v>144</v>
      </c>
      <c r="D10" s="4" t="s">
        <v>145</v>
      </c>
      <c r="E10" s="11">
        <v>0.6</v>
      </c>
      <c r="F10" s="4">
        <v>0</v>
      </c>
      <c r="G10" s="4">
        <v>0</v>
      </c>
      <c r="H10" s="4">
        <f t="shared" si="0"/>
        <v>0</v>
      </c>
      <c r="I10" s="4">
        <v>0</v>
      </c>
      <c r="J10" s="4">
        <v>42.33</v>
      </c>
    </row>
    <row r="11" spans="1:10" s="17" customFormat="1" x14ac:dyDescent="0.3">
      <c r="A11" s="5">
        <v>3</v>
      </c>
      <c r="B11" s="5" t="s">
        <v>139</v>
      </c>
      <c r="C11" s="5" t="s">
        <v>140</v>
      </c>
      <c r="D11" s="5"/>
      <c r="E11" s="15" t="s">
        <v>118</v>
      </c>
      <c r="F11" s="5">
        <v>0</v>
      </c>
      <c r="G11" s="5">
        <v>0</v>
      </c>
      <c r="H11" s="5">
        <f t="shared" si="0"/>
        <v>0</v>
      </c>
      <c r="I11" s="5">
        <v>0</v>
      </c>
      <c r="J11" s="5">
        <v>42.4</v>
      </c>
    </row>
    <row r="12" spans="1:10" x14ac:dyDescent="0.3">
      <c r="A12" s="5">
        <v>4</v>
      </c>
      <c r="B12" s="5" t="s">
        <v>141</v>
      </c>
      <c r="C12" s="5" t="s">
        <v>142</v>
      </c>
      <c r="D12" s="5"/>
      <c r="E12" s="15" t="s">
        <v>118</v>
      </c>
      <c r="F12" s="5">
        <v>0</v>
      </c>
      <c r="G12" s="5">
        <v>0</v>
      </c>
      <c r="H12" s="4">
        <f t="shared" si="0"/>
        <v>0</v>
      </c>
      <c r="I12" s="5">
        <v>0</v>
      </c>
      <c r="J12" s="5">
        <v>44.42</v>
      </c>
    </row>
    <row r="13" spans="1:10" x14ac:dyDescent="0.3">
      <c r="A13" s="5">
        <v>5</v>
      </c>
      <c r="B13" s="5" t="s">
        <v>149</v>
      </c>
      <c r="C13" s="5" t="s">
        <v>150</v>
      </c>
      <c r="D13" s="5" t="s">
        <v>151</v>
      </c>
      <c r="E13" s="15" t="s">
        <v>118</v>
      </c>
      <c r="F13" s="5">
        <v>0</v>
      </c>
      <c r="G13" s="5">
        <v>4</v>
      </c>
      <c r="H13" s="4">
        <f t="shared" si="0"/>
        <v>4</v>
      </c>
      <c r="I13" s="5"/>
      <c r="J13" s="5"/>
    </row>
    <row r="14" spans="1:10" x14ac:dyDescent="0.3">
      <c r="A14" s="5">
        <v>5</v>
      </c>
      <c r="B14" s="5" t="s">
        <v>155</v>
      </c>
      <c r="C14" s="5" t="s">
        <v>156</v>
      </c>
      <c r="D14" s="5" t="s">
        <v>157</v>
      </c>
      <c r="E14" s="15">
        <v>0.7</v>
      </c>
      <c r="F14" s="5">
        <v>0</v>
      </c>
      <c r="G14" s="5">
        <v>4</v>
      </c>
      <c r="H14" s="4">
        <f t="shared" si="0"/>
        <v>4</v>
      </c>
      <c r="I14" s="5"/>
      <c r="J14" s="5"/>
    </row>
    <row r="15" spans="1:10" x14ac:dyDescent="0.3">
      <c r="A15" s="5">
        <v>7</v>
      </c>
      <c r="B15" s="5" t="s">
        <v>158</v>
      </c>
      <c r="C15" s="5" t="s">
        <v>159</v>
      </c>
      <c r="D15" s="5"/>
      <c r="E15" s="15">
        <v>0.7</v>
      </c>
      <c r="F15" s="5">
        <v>4</v>
      </c>
      <c r="G15" s="5">
        <v>4</v>
      </c>
      <c r="H15" s="4">
        <f t="shared" si="0"/>
        <v>8</v>
      </c>
      <c r="I15" s="5"/>
      <c r="J15" s="5"/>
    </row>
    <row r="16" spans="1:10" x14ac:dyDescent="0.3">
      <c r="A16" s="5">
        <v>7</v>
      </c>
      <c r="B16" s="5" t="s">
        <v>160</v>
      </c>
      <c r="C16" s="5" t="s">
        <v>161</v>
      </c>
      <c r="D16" s="5"/>
      <c r="E16" s="30" t="s">
        <v>241</v>
      </c>
      <c r="F16" s="5">
        <v>0</v>
      </c>
      <c r="G16" s="5">
        <v>8</v>
      </c>
      <c r="H16" s="4">
        <f t="shared" si="0"/>
        <v>8</v>
      </c>
      <c r="I16" s="5"/>
      <c r="J16" s="5"/>
    </row>
  </sheetData>
  <sortState xmlns:xlrd2="http://schemas.microsoft.com/office/spreadsheetml/2017/richdata2" ref="B11:J14">
    <sortCondition ref="J11:J14"/>
  </sortState>
  <pageMargins left="0.7" right="0.7" top="0.75" bottom="0.75" header="0.3" footer="0.3"/>
  <pageSetup paperSize="9" scale="91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topLeftCell="A3" workbookViewId="0">
      <selection activeCell="B16" sqref="B16"/>
    </sheetView>
  </sheetViews>
  <sheetFormatPr defaultRowHeight="14.4" x14ac:dyDescent="0.3"/>
  <cols>
    <col min="2" max="2" width="25" customWidth="1"/>
    <col min="3" max="3" width="33.109375" customWidth="1"/>
    <col min="4" max="4" width="18.6640625" customWidth="1"/>
  </cols>
  <sheetData>
    <row r="1" spans="1:9" x14ac:dyDescent="0.3">
      <c r="A1" s="2" t="s">
        <v>163</v>
      </c>
      <c r="B1" s="1"/>
      <c r="C1" s="1"/>
      <c r="D1" s="1"/>
      <c r="E1" s="13"/>
      <c r="F1" s="14"/>
      <c r="G1" s="1"/>
      <c r="H1" s="1"/>
      <c r="I1" s="1"/>
    </row>
    <row r="2" spans="1:9" x14ac:dyDescent="0.3">
      <c r="A2" s="1"/>
      <c r="B2" s="1"/>
      <c r="C2" s="1"/>
      <c r="D2" s="1"/>
      <c r="E2" s="13"/>
      <c r="F2" s="14"/>
      <c r="G2" s="1"/>
      <c r="H2" s="1"/>
      <c r="I2" s="1"/>
    </row>
    <row r="3" spans="1:9" x14ac:dyDescent="0.3">
      <c r="A3" s="3" t="s">
        <v>0</v>
      </c>
      <c r="B3" s="3" t="s">
        <v>1</v>
      </c>
      <c r="C3" s="3" t="s">
        <v>164</v>
      </c>
      <c r="D3" s="3" t="s">
        <v>3</v>
      </c>
      <c r="E3" s="9" t="s">
        <v>108</v>
      </c>
      <c r="F3" s="10" t="s">
        <v>109</v>
      </c>
      <c r="G3" s="3" t="s">
        <v>110</v>
      </c>
      <c r="H3" s="3" t="s">
        <v>4</v>
      </c>
      <c r="I3" s="3" t="s">
        <v>5</v>
      </c>
    </row>
    <row r="4" spans="1:9" x14ac:dyDescent="0.3">
      <c r="A4" s="4">
        <v>1</v>
      </c>
      <c r="B4" s="4" t="s">
        <v>165</v>
      </c>
      <c r="C4" s="4" t="s">
        <v>166</v>
      </c>
      <c r="D4" s="4" t="s">
        <v>167</v>
      </c>
      <c r="E4" s="11" t="s">
        <v>168</v>
      </c>
      <c r="F4" s="12" t="s">
        <v>132</v>
      </c>
      <c r="G4" s="4">
        <v>7</v>
      </c>
      <c r="H4" s="4">
        <v>69.5</v>
      </c>
      <c r="I4" s="4" t="s">
        <v>169</v>
      </c>
    </row>
    <row r="5" spans="1:9" x14ac:dyDescent="0.3">
      <c r="A5" s="4"/>
      <c r="B5" s="4" t="s">
        <v>170</v>
      </c>
      <c r="C5" s="4" t="s">
        <v>171</v>
      </c>
      <c r="D5" s="4" t="s">
        <v>172</v>
      </c>
      <c r="E5" s="11" t="s">
        <v>173</v>
      </c>
      <c r="F5" s="12" t="s">
        <v>132</v>
      </c>
      <c r="G5" s="4">
        <v>15</v>
      </c>
      <c r="H5" s="4">
        <v>69.5</v>
      </c>
      <c r="I5" s="4" t="s">
        <v>169</v>
      </c>
    </row>
    <row r="6" spans="1:9" x14ac:dyDescent="0.3">
      <c r="A6" s="4">
        <v>3</v>
      </c>
      <c r="B6" s="4" t="s">
        <v>143</v>
      </c>
      <c r="C6" s="4" t="s">
        <v>144</v>
      </c>
      <c r="D6" s="4" t="s">
        <v>145</v>
      </c>
      <c r="E6" s="11" t="s">
        <v>116</v>
      </c>
      <c r="F6" s="12" t="s">
        <v>132</v>
      </c>
      <c r="G6" s="4">
        <v>3</v>
      </c>
      <c r="H6" s="4">
        <v>67.167000000000002</v>
      </c>
      <c r="I6" s="4" t="s">
        <v>174</v>
      </c>
    </row>
    <row r="7" spans="1:9" x14ac:dyDescent="0.3">
      <c r="A7" s="4">
        <v>4</v>
      </c>
      <c r="B7" s="4" t="s">
        <v>175</v>
      </c>
      <c r="C7" s="4" t="s">
        <v>176</v>
      </c>
      <c r="D7" s="4" t="s">
        <v>177</v>
      </c>
      <c r="E7" s="11" t="s">
        <v>178</v>
      </c>
      <c r="F7" s="12" t="s">
        <v>132</v>
      </c>
      <c r="G7" s="4">
        <v>27</v>
      </c>
      <c r="H7" s="4">
        <v>66.617999999999995</v>
      </c>
      <c r="I7" s="4" t="s">
        <v>179</v>
      </c>
    </row>
    <row r="8" spans="1:9" x14ac:dyDescent="0.3">
      <c r="A8" s="4">
        <v>5</v>
      </c>
      <c r="B8" s="4" t="s">
        <v>180</v>
      </c>
      <c r="C8" s="4" t="s">
        <v>181</v>
      </c>
      <c r="D8" s="4" t="s">
        <v>145</v>
      </c>
      <c r="E8" s="11" t="s">
        <v>182</v>
      </c>
      <c r="F8" s="12" t="s">
        <v>132</v>
      </c>
      <c r="G8" s="4">
        <v>11</v>
      </c>
      <c r="H8" s="4">
        <v>65.332999999999998</v>
      </c>
      <c r="I8" s="4" t="s">
        <v>183</v>
      </c>
    </row>
    <row r="9" spans="1:9" x14ac:dyDescent="0.3">
      <c r="A9" s="4">
        <v>6</v>
      </c>
      <c r="B9" s="4" t="s">
        <v>52</v>
      </c>
      <c r="C9" s="4" t="s">
        <v>184</v>
      </c>
      <c r="D9" s="4" t="s">
        <v>185</v>
      </c>
      <c r="E9" s="11" t="s">
        <v>182</v>
      </c>
      <c r="F9" s="12" t="s">
        <v>132</v>
      </c>
      <c r="G9" s="4">
        <v>11</v>
      </c>
      <c r="H9" s="4">
        <v>64.667000000000002</v>
      </c>
      <c r="I9" s="4" t="s">
        <v>186</v>
      </c>
    </row>
    <row r="10" spans="1:9" x14ac:dyDescent="0.3">
      <c r="A10" s="4">
        <v>7</v>
      </c>
      <c r="B10" s="4" t="s">
        <v>187</v>
      </c>
      <c r="C10" s="4" t="s">
        <v>188</v>
      </c>
      <c r="D10" s="4" t="s">
        <v>189</v>
      </c>
      <c r="E10" s="11" t="s">
        <v>168</v>
      </c>
      <c r="F10" s="12" t="s">
        <v>132</v>
      </c>
      <c r="G10" s="4">
        <v>7</v>
      </c>
      <c r="H10" s="4">
        <v>63.332999999999998</v>
      </c>
      <c r="I10" s="4" t="s">
        <v>190</v>
      </c>
    </row>
    <row r="11" spans="1:9" x14ac:dyDescent="0.3">
      <c r="A11" s="1"/>
      <c r="B11" s="1"/>
      <c r="C11" s="1"/>
      <c r="D11" s="1"/>
      <c r="E11" s="13"/>
      <c r="F11" s="14"/>
      <c r="G11" s="1"/>
      <c r="H11" s="1"/>
      <c r="I11" s="1"/>
    </row>
    <row r="12" spans="1:9" x14ac:dyDescent="0.3">
      <c r="A12" s="5">
        <v>8</v>
      </c>
      <c r="B12" s="5" t="s">
        <v>191</v>
      </c>
      <c r="C12" s="5" t="s">
        <v>192</v>
      </c>
      <c r="D12" s="5"/>
      <c r="E12" s="15" t="s">
        <v>116</v>
      </c>
      <c r="F12" s="16" t="s">
        <v>132</v>
      </c>
      <c r="G12" s="5">
        <v>3</v>
      </c>
      <c r="H12" s="5">
        <v>63.332999999999998</v>
      </c>
      <c r="I12" s="5" t="s">
        <v>193</v>
      </c>
    </row>
    <row r="13" spans="1:9" x14ac:dyDescent="0.3">
      <c r="A13" s="5">
        <v>9</v>
      </c>
      <c r="B13" s="5" t="s">
        <v>141</v>
      </c>
      <c r="C13" s="5" t="s">
        <v>194</v>
      </c>
      <c r="D13" s="5"/>
      <c r="E13" s="15" t="s">
        <v>116</v>
      </c>
      <c r="F13" s="16" t="s">
        <v>132</v>
      </c>
      <c r="G13" s="5">
        <v>3</v>
      </c>
      <c r="H13" s="5">
        <v>62.832999999999998</v>
      </c>
      <c r="I13" s="5" t="s">
        <v>195</v>
      </c>
    </row>
    <row r="14" spans="1:9" x14ac:dyDescent="0.3">
      <c r="A14" s="5">
        <v>10</v>
      </c>
      <c r="B14" s="5" t="s">
        <v>196</v>
      </c>
      <c r="C14" s="5" t="s">
        <v>197</v>
      </c>
      <c r="D14" s="5" t="s">
        <v>198</v>
      </c>
      <c r="E14" s="15" t="s">
        <v>199</v>
      </c>
      <c r="F14" s="16" t="s">
        <v>132</v>
      </c>
      <c r="G14" s="5">
        <v>31</v>
      </c>
      <c r="H14" s="5">
        <v>62.713999999999999</v>
      </c>
      <c r="I14" s="5" t="s">
        <v>200</v>
      </c>
    </row>
    <row r="15" spans="1:9" x14ac:dyDescent="0.3">
      <c r="A15" s="5">
        <v>11</v>
      </c>
      <c r="B15" s="5" t="s">
        <v>152</v>
      </c>
      <c r="C15" s="5" t="s">
        <v>153</v>
      </c>
      <c r="D15" s="5" t="s">
        <v>154</v>
      </c>
      <c r="E15" s="15" t="s">
        <v>168</v>
      </c>
      <c r="F15" s="16" t="s">
        <v>132</v>
      </c>
      <c r="G15" s="5">
        <v>7</v>
      </c>
      <c r="H15" s="5">
        <v>62</v>
      </c>
      <c r="I15" s="5" t="s">
        <v>201</v>
      </c>
    </row>
    <row r="16" spans="1:9" x14ac:dyDescent="0.3">
      <c r="A16" s="5">
        <v>12</v>
      </c>
      <c r="B16" s="5" t="s">
        <v>202</v>
      </c>
      <c r="C16" s="5" t="s">
        <v>203</v>
      </c>
      <c r="D16" s="5" t="s">
        <v>204</v>
      </c>
      <c r="E16" s="15" t="s">
        <v>168</v>
      </c>
      <c r="F16" s="16" t="s">
        <v>132</v>
      </c>
      <c r="G16" s="5">
        <v>7</v>
      </c>
      <c r="H16" s="5">
        <v>61.332999999999998</v>
      </c>
      <c r="I16" s="5" t="s">
        <v>205</v>
      </c>
    </row>
    <row r="17" spans="1:9" x14ac:dyDescent="0.3">
      <c r="A17" s="5"/>
      <c r="B17" s="5" t="s">
        <v>206</v>
      </c>
      <c r="C17" s="5" t="s">
        <v>207</v>
      </c>
      <c r="D17" s="5"/>
      <c r="E17" s="15" t="s">
        <v>116</v>
      </c>
      <c r="F17" s="16" t="s">
        <v>132</v>
      </c>
      <c r="G17" s="5">
        <v>3</v>
      </c>
      <c r="H17" s="5">
        <v>61.332999999999998</v>
      </c>
      <c r="I17" s="5" t="s">
        <v>208</v>
      </c>
    </row>
    <row r="18" spans="1:9" x14ac:dyDescent="0.3">
      <c r="A18" s="5">
        <v>14</v>
      </c>
      <c r="B18" s="5" t="s">
        <v>139</v>
      </c>
      <c r="C18" s="5" t="s">
        <v>140</v>
      </c>
      <c r="D18" s="5"/>
      <c r="E18" s="15" t="s">
        <v>116</v>
      </c>
      <c r="F18" s="16" t="s">
        <v>132</v>
      </c>
      <c r="G18" s="5">
        <v>3</v>
      </c>
      <c r="H18" s="5">
        <v>60.832999999999998</v>
      </c>
      <c r="I18" s="5" t="s">
        <v>209</v>
      </c>
    </row>
    <row r="19" spans="1:9" x14ac:dyDescent="0.3">
      <c r="A19" s="5">
        <v>15</v>
      </c>
      <c r="B19" s="5" t="s">
        <v>210</v>
      </c>
      <c r="C19" s="5" t="s">
        <v>211</v>
      </c>
      <c r="D19" s="5"/>
      <c r="E19" s="15" t="s">
        <v>168</v>
      </c>
      <c r="F19" s="16" t="s">
        <v>132</v>
      </c>
      <c r="G19" s="5">
        <v>7</v>
      </c>
      <c r="H19" s="5">
        <v>60.167000000000002</v>
      </c>
      <c r="I19" s="5" t="s">
        <v>212</v>
      </c>
    </row>
    <row r="20" spans="1:9" x14ac:dyDescent="0.3">
      <c r="A20" s="5">
        <v>16</v>
      </c>
      <c r="B20" s="5" t="s">
        <v>213</v>
      </c>
      <c r="C20" s="5" t="s">
        <v>214</v>
      </c>
      <c r="D20" s="5"/>
      <c r="E20" s="15" t="s">
        <v>116</v>
      </c>
      <c r="F20" s="16" t="s">
        <v>132</v>
      </c>
      <c r="G20" s="5">
        <v>3</v>
      </c>
      <c r="H20" s="5">
        <v>59.5</v>
      </c>
      <c r="I20" s="5" t="s">
        <v>215</v>
      </c>
    </row>
    <row r="21" spans="1:9" x14ac:dyDescent="0.3">
      <c r="A21" s="5">
        <v>17</v>
      </c>
      <c r="B21" s="5" t="s">
        <v>135</v>
      </c>
      <c r="C21" s="5" t="s">
        <v>136</v>
      </c>
      <c r="D21" s="5" t="s">
        <v>137</v>
      </c>
      <c r="E21" s="15" t="s">
        <v>173</v>
      </c>
      <c r="F21" s="16" t="s">
        <v>132</v>
      </c>
      <c r="G21" s="5">
        <v>15</v>
      </c>
      <c r="H21" s="5">
        <v>59.332999999999998</v>
      </c>
      <c r="I21" s="5" t="s">
        <v>216</v>
      </c>
    </row>
    <row r="22" spans="1:9" x14ac:dyDescent="0.3">
      <c r="A22" s="5">
        <v>18</v>
      </c>
      <c r="B22" s="5" t="s">
        <v>217</v>
      </c>
      <c r="C22" s="5" t="s">
        <v>134</v>
      </c>
      <c r="D22" s="5"/>
      <c r="E22" s="15" t="s">
        <v>116</v>
      </c>
      <c r="F22" s="16" t="s">
        <v>132</v>
      </c>
      <c r="G22" s="5">
        <v>3</v>
      </c>
      <c r="H22" s="5">
        <v>58.667000000000002</v>
      </c>
      <c r="I22" s="5" t="s">
        <v>93</v>
      </c>
    </row>
    <row r="23" spans="1:9" x14ac:dyDescent="0.3">
      <c r="A23" s="5">
        <v>19</v>
      </c>
      <c r="B23" s="5" t="s">
        <v>155</v>
      </c>
      <c r="C23" s="5" t="s">
        <v>156</v>
      </c>
      <c r="D23" s="5" t="s">
        <v>157</v>
      </c>
      <c r="E23" s="15" t="s">
        <v>116</v>
      </c>
      <c r="F23" s="16" t="s">
        <v>132</v>
      </c>
      <c r="G23" s="5">
        <v>3</v>
      </c>
      <c r="H23" s="5">
        <v>58</v>
      </c>
      <c r="I23" s="5" t="s">
        <v>218</v>
      </c>
    </row>
    <row r="24" spans="1:9" x14ac:dyDescent="0.3">
      <c r="A24" s="5">
        <v>20</v>
      </c>
      <c r="B24" s="5" t="s">
        <v>219</v>
      </c>
      <c r="C24" s="5" t="s">
        <v>220</v>
      </c>
      <c r="D24" s="5" t="s">
        <v>221</v>
      </c>
      <c r="E24" s="15" t="s">
        <v>178</v>
      </c>
      <c r="F24" s="16" t="s">
        <v>132</v>
      </c>
      <c r="G24" s="5">
        <v>27</v>
      </c>
      <c r="H24" s="5">
        <v>57.793999999999997</v>
      </c>
      <c r="I24" s="5" t="s">
        <v>222</v>
      </c>
    </row>
    <row r="25" spans="1:9" x14ac:dyDescent="0.3">
      <c r="A25" s="5">
        <v>21</v>
      </c>
      <c r="B25" s="5" t="s">
        <v>158</v>
      </c>
      <c r="C25" s="5" t="s">
        <v>159</v>
      </c>
      <c r="D25" s="5"/>
      <c r="E25" s="15" t="s">
        <v>116</v>
      </c>
      <c r="F25" s="16" t="s">
        <v>132</v>
      </c>
      <c r="G25" s="5">
        <v>3</v>
      </c>
      <c r="H25" s="5">
        <v>57.667000000000002</v>
      </c>
      <c r="I25" s="5" t="s">
        <v>223</v>
      </c>
    </row>
    <row r="26" spans="1:9" x14ac:dyDescent="0.3">
      <c r="A26" s="5">
        <v>22</v>
      </c>
      <c r="B26" s="5" t="s">
        <v>149</v>
      </c>
      <c r="C26" s="5" t="s">
        <v>150</v>
      </c>
      <c r="D26" s="5" t="s">
        <v>151</v>
      </c>
      <c r="E26" s="15" t="s">
        <v>168</v>
      </c>
      <c r="F26" s="16" t="s">
        <v>132</v>
      </c>
      <c r="G26" s="5">
        <v>7</v>
      </c>
      <c r="H26" s="5">
        <v>57.332999999999998</v>
      </c>
      <c r="I26" s="5" t="s">
        <v>224</v>
      </c>
    </row>
    <row r="27" spans="1:9" x14ac:dyDescent="0.3">
      <c r="A27" s="5">
        <v>23</v>
      </c>
      <c r="B27" s="5" t="s">
        <v>225</v>
      </c>
      <c r="C27" s="5" t="s">
        <v>226</v>
      </c>
      <c r="D27" s="5" t="s">
        <v>227</v>
      </c>
      <c r="E27" s="15" t="s">
        <v>116</v>
      </c>
      <c r="F27" s="16" t="s">
        <v>132</v>
      </c>
      <c r="G27" s="5">
        <v>3</v>
      </c>
      <c r="H27" s="5">
        <v>57</v>
      </c>
      <c r="I27" s="5" t="s">
        <v>228</v>
      </c>
    </row>
    <row r="28" spans="1:9" x14ac:dyDescent="0.3">
      <c r="A28" s="5">
        <v>24</v>
      </c>
      <c r="B28" s="5" t="s">
        <v>133</v>
      </c>
      <c r="C28" s="5" t="s">
        <v>134</v>
      </c>
      <c r="D28" s="5"/>
      <c r="E28" s="15" t="s">
        <v>116</v>
      </c>
      <c r="F28" s="16" t="s">
        <v>132</v>
      </c>
      <c r="G28" s="5">
        <v>3</v>
      </c>
      <c r="H28" s="5">
        <v>56.332999999999998</v>
      </c>
      <c r="I28" s="5" t="s">
        <v>229</v>
      </c>
    </row>
    <row r="29" spans="1:9" x14ac:dyDescent="0.3">
      <c r="A29" s="5">
        <v>25</v>
      </c>
      <c r="B29" s="5" t="s">
        <v>146</v>
      </c>
      <c r="C29" s="5" t="s">
        <v>147</v>
      </c>
      <c r="D29" s="5" t="s">
        <v>148</v>
      </c>
      <c r="E29" s="15" t="s">
        <v>168</v>
      </c>
      <c r="F29" s="16" t="s">
        <v>132</v>
      </c>
      <c r="G29" s="5">
        <v>7</v>
      </c>
      <c r="H29" s="5">
        <v>55.832999999999998</v>
      </c>
      <c r="I29" s="5" t="s">
        <v>230</v>
      </c>
    </row>
    <row r="30" spans="1:9" x14ac:dyDescent="0.3">
      <c r="A30" s="5" t="s">
        <v>31</v>
      </c>
      <c r="B30" s="5" t="s">
        <v>231</v>
      </c>
      <c r="C30" s="5" t="s">
        <v>232</v>
      </c>
      <c r="D30" s="5"/>
      <c r="E30" s="15" t="s">
        <v>116</v>
      </c>
      <c r="F30" s="16" t="s">
        <v>132</v>
      </c>
      <c r="G30" s="5">
        <v>3</v>
      </c>
      <c r="H30" s="5" t="s">
        <v>233</v>
      </c>
      <c r="I30" s="5">
        <v>182</v>
      </c>
    </row>
    <row r="31" spans="1:9" x14ac:dyDescent="0.3">
      <c r="A31" s="5"/>
      <c r="B31" s="5" t="s">
        <v>234</v>
      </c>
      <c r="C31" s="5" t="s">
        <v>235</v>
      </c>
      <c r="D31" s="5"/>
      <c r="E31" s="15" t="s">
        <v>116</v>
      </c>
      <c r="F31" s="16" t="s">
        <v>132</v>
      </c>
      <c r="G31" s="5">
        <v>3</v>
      </c>
      <c r="H31" s="5" t="s">
        <v>98</v>
      </c>
      <c r="I31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8"/>
  <sheetViews>
    <sheetView workbookViewId="0">
      <selection activeCell="B14" sqref="B14"/>
    </sheetView>
  </sheetViews>
  <sheetFormatPr defaultRowHeight="14.4" x14ac:dyDescent="0.3"/>
  <cols>
    <col min="2" max="2" width="30.33203125" customWidth="1"/>
    <col min="3" max="3" width="22" customWidth="1"/>
    <col min="4" max="4" width="13" customWidth="1"/>
    <col min="10" max="10" width="11" customWidth="1"/>
    <col min="11" max="11" width="11.44140625" customWidth="1"/>
  </cols>
  <sheetData>
    <row r="1" spans="1:12" x14ac:dyDescent="0.3">
      <c r="A1" s="1"/>
      <c r="B1" s="1"/>
      <c r="C1" s="1"/>
      <c r="D1" s="1"/>
      <c r="E1" s="13"/>
      <c r="F1" s="14"/>
      <c r="G1" s="1"/>
      <c r="H1" s="1"/>
      <c r="I1" s="1"/>
    </row>
    <row r="2" spans="1:12" x14ac:dyDescent="0.3">
      <c r="A2" s="3" t="s">
        <v>0</v>
      </c>
      <c r="B2" s="3" t="s">
        <v>1</v>
      </c>
      <c r="C2" s="3" t="s">
        <v>164</v>
      </c>
      <c r="D2" s="3" t="s">
        <v>3</v>
      </c>
      <c r="E2" s="9" t="s">
        <v>108</v>
      </c>
      <c r="F2" s="10" t="s">
        <v>109</v>
      </c>
      <c r="G2" s="3" t="s">
        <v>110</v>
      </c>
      <c r="H2" s="3" t="s">
        <v>4</v>
      </c>
      <c r="I2" s="3" t="s">
        <v>5</v>
      </c>
      <c r="J2" s="19" t="s">
        <v>236</v>
      </c>
      <c r="K2" s="18" t="s">
        <v>126</v>
      </c>
      <c r="L2" s="18" t="s">
        <v>106</v>
      </c>
    </row>
    <row r="3" spans="1:12" x14ac:dyDescent="0.3">
      <c r="A3" s="4">
        <v>1</v>
      </c>
      <c r="B3" s="4" t="s">
        <v>139</v>
      </c>
      <c r="C3" s="4" t="s">
        <v>140</v>
      </c>
      <c r="D3" s="4"/>
      <c r="E3" s="11" t="s">
        <v>116</v>
      </c>
      <c r="F3" s="12" t="s">
        <v>132</v>
      </c>
      <c r="G3" s="4">
        <v>3</v>
      </c>
      <c r="H3" s="4">
        <v>60.832999999999998</v>
      </c>
      <c r="I3" s="4" t="s">
        <v>209</v>
      </c>
      <c r="J3" s="25">
        <f t="shared" ref="J3:J8" si="0">H3*3</f>
        <v>182.499</v>
      </c>
      <c r="K3" s="22">
        <v>0</v>
      </c>
      <c r="L3" s="25">
        <f t="shared" ref="L3:L8" si="1">J3-K3</f>
        <v>182.499</v>
      </c>
    </row>
    <row r="4" spans="1:12" x14ac:dyDescent="0.3">
      <c r="A4" s="4">
        <v>2</v>
      </c>
      <c r="B4" s="4" t="s">
        <v>152</v>
      </c>
      <c r="C4" s="4" t="s">
        <v>153</v>
      </c>
      <c r="D4" s="4" t="s">
        <v>154</v>
      </c>
      <c r="E4" s="11" t="s">
        <v>168</v>
      </c>
      <c r="F4" s="12" t="s">
        <v>132</v>
      </c>
      <c r="G4" s="4">
        <v>7</v>
      </c>
      <c r="H4" s="4">
        <v>62</v>
      </c>
      <c r="I4" s="4" t="s">
        <v>201</v>
      </c>
      <c r="J4" s="25">
        <f t="shared" si="0"/>
        <v>186</v>
      </c>
      <c r="K4" s="22">
        <v>8</v>
      </c>
      <c r="L4" s="25">
        <f t="shared" si="1"/>
        <v>178</v>
      </c>
    </row>
    <row r="5" spans="1:12" s="28" customFormat="1" x14ac:dyDescent="0.3">
      <c r="A5" s="4">
        <v>3</v>
      </c>
      <c r="B5" s="4" t="s">
        <v>135</v>
      </c>
      <c r="C5" s="4" t="s">
        <v>136</v>
      </c>
      <c r="D5" s="4" t="s">
        <v>137</v>
      </c>
      <c r="E5" s="11" t="s">
        <v>173</v>
      </c>
      <c r="F5" s="12" t="s">
        <v>132</v>
      </c>
      <c r="G5" s="4">
        <v>15</v>
      </c>
      <c r="H5" s="4">
        <v>59.332999999999998</v>
      </c>
      <c r="I5" s="4" t="s">
        <v>216</v>
      </c>
      <c r="J5" s="25">
        <f t="shared" si="0"/>
        <v>177.999</v>
      </c>
      <c r="K5" s="22">
        <v>0</v>
      </c>
      <c r="L5" s="25">
        <f t="shared" si="1"/>
        <v>177.999</v>
      </c>
    </row>
    <row r="6" spans="1:12" x14ac:dyDescent="0.3">
      <c r="A6" s="5">
        <v>4</v>
      </c>
      <c r="B6" s="5" t="s">
        <v>133</v>
      </c>
      <c r="C6" s="5" t="s">
        <v>134</v>
      </c>
      <c r="D6" s="5"/>
      <c r="E6" s="15" t="s">
        <v>116</v>
      </c>
      <c r="F6" s="16" t="s">
        <v>132</v>
      </c>
      <c r="G6" s="5">
        <v>3</v>
      </c>
      <c r="H6" s="5">
        <v>56.332999999999998</v>
      </c>
      <c r="I6" s="5" t="s">
        <v>229</v>
      </c>
      <c r="J6" s="26">
        <f t="shared" si="0"/>
        <v>168.999</v>
      </c>
      <c r="K6" s="24">
        <v>0</v>
      </c>
      <c r="L6" s="26">
        <f t="shared" si="1"/>
        <v>168.999</v>
      </c>
    </row>
    <row r="7" spans="1:12" x14ac:dyDescent="0.3">
      <c r="A7" s="5">
        <v>5</v>
      </c>
      <c r="B7" s="5" t="s">
        <v>149</v>
      </c>
      <c r="C7" s="5" t="s">
        <v>150</v>
      </c>
      <c r="D7" s="5" t="s">
        <v>151</v>
      </c>
      <c r="E7" s="15" t="s">
        <v>168</v>
      </c>
      <c r="F7" s="16" t="s">
        <v>132</v>
      </c>
      <c r="G7" s="5">
        <v>7</v>
      </c>
      <c r="H7" s="5">
        <v>57.332999999999998</v>
      </c>
      <c r="I7" s="5" t="s">
        <v>224</v>
      </c>
      <c r="J7" s="26">
        <f t="shared" si="0"/>
        <v>171.999</v>
      </c>
      <c r="K7" s="24">
        <v>4</v>
      </c>
      <c r="L7" s="26">
        <f t="shared" si="1"/>
        <v>167.999</v>
      </c>
    </row>
    <row r="8" spans="1:12" x14ac:dyDescent="0.3">
      <c r="A8" s="5">
        <v>6</v>
      </c>
      <c r="B8" s="5" t="s">
        <v>146</v>
      </c>
      <c r="C8" s="5" t="s">
        <v>147</v>
      </c>
      <c r="D8" s="5" t="s">
        <v>148</v>
      </c>
      <c r="E8" s="15" t="s">
        <v>168</v>
      </c>
      <c r="F8" s="16" t="s">
        <v>132</v>
      </c>
      <c r="G8" s="5">
        <v>7</v>
      </c>
      <c r="H8" s="5">
        <v>55.832999999999998</v>
      </c>
      <c r="I8" s="5" t="s">
        <v>230</v>
      </c>
      <c r="J8" s="26">
        <f t="shared" si="0"/>
        <v>167.499</v>
      </c>
      <c r="K8" s="24">
        <v>0</v>
      </c>
      <c r="L8" s="26">
        <f t="shared" si="1"/>
        <v>167.499</v>
      </c>
    </row>
  </sheetData>
  <sortState xmlns:xlrd2="http://schemas.microsoft.com/office/spreadsheetml/2017/richdata2" ref="B3:L11">
    <sortCondition descending="1" ref="L3:L11"/>
  </sortState>
  <pageMargins left="0.7" right="0.7" top="0.75" bottom="0.75" header="0.3" footer="0.3"/>
  <pageSetup paperSize="9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Bixie</vt:lpstr>
      <vt:lpstr>Pony-dr</vt:lpstr>
      <vt:lpstr>Ponysalgemeen</vt:lpstr>
      <vt:lpstr>Ponyspringen</vt:lpstr>
      <vt:lpstr>Paardenspringen</vt:lpstr>
      <vt:lpstr>paardendressuur</vt:lpstr>
      <vt:lpstr>paardenalgemeen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NRCdr</dc:creator>
  <cp:lastModifiedBy>NRCdr</cp:lastModifiedBy>
  <cp:lastPrinted>2021-10-16T15:59:38Z</cp:lastPrinted>
  <dcterms:created xsi:type="dcterms:W3CDTF">2021-10-15T17:01:35Z</dcterms:created>
  <dcterms:modified xsi:type="dcterms:W3CDTF">2021-10-17T07:51:03Z</dcterms:modified>
</cp:coreProperties>
</file>